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6465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'Лист1'!$A$2:$N$56</definedName>
  </definedNames>
  <calcPr fullCalcOnLoad="1"/>
</workbook>
</file>

<file path=xl/sharedStrings.xml><?xml version="1.0" encoding="utf-8"?>
<sst xmlns="http://schemas.openxmlformats.org/spreadsheetml/2006/main" count="92" uniqueCount="42">
  <si>
    <t>№ п/п</t>
  </si>
  <si>
    <t>Наименование сетевой организации</t>
  </si>
  <si>
    <t>год</t>
  </si>
  <si>
    <t>Норма доходности на инвестированный капитал</t>
  </si>
  <si>
    <t>Базовый уровень операционных расходов, млн. руб.</t>
  </si>
  <si>
    <t>Размер инвестированного капитала, млн. руб.</t>
  </si>
  <si>
    <t>Чистый оборотный капитал, млн. руб.</t>
  </si>
  <si>
    <t>филиал ОАО "МРСК Юга"</t>
  </si>
  <si>
    <t>Двухставочный тариф</t>
  </si>
  <si>
    <t>Одноставочный тариф (руб./МВт*ч)</t>
  </si>
  <si>
    <t>Ставка за содержание электрических сетей (руб./МВт. Мес.)</t>
  </si>
  <si>
    <t>Ставка за оплату потерь э/э  в сетях (руб./МВт*ч)</t>
  </si>
  <si>
    <t>1 полугодие</t>
  </si>
  <si>
    <t>2 полугодие</t>
  </si>
  <si>
    <t>Период действия</t>
  </si>
  <si>
    <t>* котловые тарифы на передачу электроэнергии приведены с учетом продления договоров аренды объектов ЕНЭС</t>
  </si>
  <si>
    <t>Коэффициент эластичности подконтрольных расходов по количеству активов</t>
  </si>
  <si>
    <t>Уровень надежности реализуемых товаров (услуг)</t>
  </si>
  <si>
    <t>Уровень качества реализуемых товаров (услуг)</t>
  </si>
  <si>
    <t>Уровень напряжения</t>
  </si>
  <si>
    <t>ВН</t>
  </si>
  <si>
    <t>СН1</t>
  </si>
  <si>
    <t>СН2</t>
  </si>
  <si>
    <t>НН</t>
  </si>
  <si>
    <t>Тарифы по перезагрузке на 2014 год</t>
  </si>
  <si>
    <t>Прирост</t>
  </si>
  <si>
    <t>филиал ОАО "МРСК Юга"-"Ростовэнерго"</t>
  </si>
  <si>
    <t>* норматив технологического расхода (потерь) утвержден на 2012 год в размере 9,15%</t>
  </si>
  <si>
    <t>Индекс эффективности операционных расходов, %</t>
  </si>
  <si>
    <t>Срок возврата инвестированного капитала, лет</t>
  </si>
  <si>
    <t>Предложение ОАО "МРСК Юга"  по долгосрочным параметрам регулирования для филиала ОАО "МРСК Юга" - "Ростовэнерго"*</t>
  </si>
  <si>
    <t>инвестированный до перехода к регулированию с применением метода доходности инвестированного капитала, %</t>
  </si>
  <si>
    <t>созданный после перехода к регулированию с применением метода доходности инвестированного капитала, %</t>
  </si>
  <si>
    <t>c 01.01.2014 по 30.06.2014</t>
  </si>
  <si>
    <t>с 01.07.2014 по 31.12.2014</t>
  </si>
  <si>
    <t>Предложение ОАО "МРСК Юга"  по единым (котловым) тарифам на передачу электроэнергии  в Ростовской области  на 2014 -2017 год*</t>
  </si>
  <si>
    <t>c 01.01.2015 по 30.06.2015</t>
  </si>
  <si>
    <t>с 01.07.2015 по 31.12.2015</t>
  </si>
  <si>
    <t>c 01.01.2016 по 30.06.2016</t>
  </si>
  <si>
    <t>с 01.07.2016 по 31.12.2016</t>
  </si>
  <si>
    <t>c 01.01.2017 по 30.06.2017</t>
  </si>
  <si>
    <t>с 01.07.2017 по 31.12.2017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</si>
</sst>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"/>
    <numFmt numFmtId="166" formatCode="0.0%"/>
    <numFmt numFmtId="167" formatCode="#,##0.000"/>
    <numFmt numFmtId="168" formatCode="_-* #,##0.000_р_._-;\-* #,##0.000_р_._-;_-* &quot;-&quot;??_р_._-;_-@_-"/>
    <numFmt numFmtId="169" formatCode="0.000"/>
    <numFmt numFmtId="170" formatCode="0.0000"/>
    <numFmt numFmtId="171" formatCode="_-* #,##0.0_р_._-;\-* #,##0.0_р_._-;_-* &quot;-&quot;??_р_._-;_-@_-"/>
    <numFmt numFmtId="172" formatCode="_-* #,##0.0000_р_._-;\-* #,##0.0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9" fontId="1" fillId="0" borderId="10" xfId="60" applyFont="1" applyBorder="1" applyAlignment="1">
      <alignment horizontal="center" vertical="center"/>
    </xf>
    <xf numFmtId="9" fontId="1" fillId="0" borderId="10" xfId="6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4" fontId="4" fillId="0" borderId="0" xfId="55" applyNumberFormat="1" applyFont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vertical="center"/>
    </xf>
    <xf numFmtId="0" fontId="1" fillId="0" borderId="10" xfId="6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3" fontId="0" fillId="0" borderId="10" xfId="63" applyFont="1" applyBorder="1" applyAlignment="1">
      <alignment/>
    </xf>
    <xf numFmtId="43" fontId="0" fillId="0" borderId="10" xfId="0" applyNumberFormat="1" applyBorder="1" applyAlignment="1">
      <alignment/>
    </xf>
    <xf numFmtId="167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5" fillId="0" borderId="10" xfId="55" applyNumberFormat="1" applyFont="1" applyBorder="1" applyAlignment="1">
      <alignment horizontal="center" vertical="center" wrapText="1"/>
      <protection/>
    </xf>
    <xf numFmtId="171" fontId="0" fillId="0" borderId="10" xfId="63" applyNumberFormat="1" applyFont="1" applyBorder="1" applyAlignment="1">
      <alignment/>
    </xf>
    <xf numFmtId="172" fontId="0" fillId="0" borderId="10" xfId="0" applyNumberFormat="1" applyBorder="1" applyAlignment="1">
      <alignment/>
    </xf>
    <xf numFmtId="43" fontId="0" fillId="0" borderId="0" xfId="63" applyFont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13" xfId="63" applyFont="1" applyBorder="1" applyAlignment="1">
      <alignment/>
    </xf>
    <xf numFmtId="0" fontId="0" fillId="0" borderId="14" xfId="0" applyBorder="1" applyAlignment="1">
      <alignment horizontal="center" vertical="center"/>
    </xf>
    <xf numFmtId="43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43" fontId="0" fillId="0" borderId="15" xfId="63" applyFont="1" applyBorder="1" applyAlignment="1">
      <alignment/>
    </xf>
    <xf numFmtId="17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" fontId="4" fillId="0" borderId="0" xfId="54" applyNumberFormat="1" applyFont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5" fillId="0" borderId="10" xfId="54" applyNumberFormat="1" applyFont="1" applyBorder="1" applyAlignment="1">
      <alignment horizontal="center"/>
      <protection/>
    </xf>
    <xf numFmtId="4" fontId="5" fillId="0" borderId="11" xfId="55" applyNumberFormat="1" applyFont="1" applyBorder="1" applyAlignment="1">
      <alignment horizontal="center" vertical="center" wrapText="1"/>
      <protection/>
    </xf>
    <xf numFmtId="4" fontId="5" fillId="0" borderId="13" xfId="55" applyNumberFormat="1" applyFont="1" applyBorder="1" applyAlignment="1">
      <alignment horizontal="center" vertical="center" wrapText="1"/>
      <protection/>
    </xf>
    <xf numFmtId="4" fontId="5" fillId="0" borderId="18" xfId="54" applyNumberFormat="1" applyFont="1" applyBorder="1" applyAlignment="1">
      <alignment horizontal="center"/>
      <protection/>
    </xf>
    <xf numFmtId="4" fontId="5" fillId="0" borderId="19" xfId="54" applyNumberFormat="1" applyFont="1" applyBorder="1" applyAlignment="1">
      <alignment horizontal="center"/>
      <protection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0 2" xfId="53"/>
    <cellStyle name="Обычный_19 07 2007 Тарифы на передачу РСК на 2007 год (2)" xfId="54"/>
    <cellStyle name="Обычный_Приложение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8"/>
  <sheetViews>
    <sheetView tabSelected="1" view="pageBreakPreview" zoomScaleSheetLayoutView="100" zoomScalePageLayoutView="0" workbookViewId="0" topLeftCell="A1">
      <selection activeCell="H21" sqref="H21:J48"/>
    </sheetView>
  </sheetViews>
  <sheetFormatPr defaultColWidth="9.140625" defaultRowHeight="15"/>
  <cols>
    <col min="2" max="2" width="28.28125" style="0" customWidth="1"/>
    <col min="3" max="3" width="16.8515625" style="0" customWidth="1"/>
    <col min="4" max="4" width="20.421875" style="0" customWidth="1"/>
    <col min="5" max="5" width="20.140625" style="0" customWidth="1"/>
    <col min="6" max="6" width="18.57421875" style="0" customWidth="1"/>
    <col min="7" max="7" width="24.28125" style="0" customWidth="1"/>
    <col min="8" max="8" width="21.8515625" style="0" customWidth="1"/>
    <col min="9" max="9" width="23.57421875" style="0" customWidth="1"/>
    <col min="10" max="10" width="18.28125" style="0" customWidth="1"/>
    <col min="11" max="11" width="20.57421875" style="0" customWidth="1"/>
    <col min="12" max="12" width="19.00390625" style="0" customWidth="1"/>
    <col min="13" max="13" width="18.28125" style="0" customWidth="1"/>
    <col min="14" max="14" width="18.7109375" style="0" customWidth="1"/>
  </cols>
  <sheetData>
    <row r="2" spans="1:13" ht="15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41" t="s">
        <v>0</v>
      </c>
      <c r="B4" s="41" t="s">
        <v>1</v>
      </c>
      <c r="C4" s="41" t="s">
        <v>2</v>
      </c>
      <c r="D4" s="41" t="s">
        <v>4</v>
      </c>
      <c r="E4" s="41" t="s">
        <v>28</v>
      </c>
      <c r="F4" s="41" t="s">
        <v>5</v>
      </c>
      <c r="G4" s="41" t="s">
        <v>6</v>
      </c>
      <c r="H4" s="55" t="s">
        <v>3</v>
      </c>
      <c r="I4" s="55"/>
      <c r="J4" s="56" t="s">
        <v>16</v>
      </c>
      <c r="K4" s="41" t="s">
        <v>29</v>
      </c>
      <c r="L4" s="41" t="s">
        <v>17</v>
      </c>
      <c r="M4" s="41" t="s">
        <v>18</v>
      </c>
    </row>
    <row r="5" spans="1:13" ht="103.5" customHeight="1">
      <c r="A5" s="41"/>
      <c r="B5" s="41"/>
      <c r="C5" s="41"/>
      <c r="D5" s="41"/>
      <c r="E5" s="41"/>
      <c r="F5" s="41"/>
      <c r="G5" s="41"/>
      <c r="H5" s="6" t="s">
        <v>31</v>
      </c>
      <c r="I5" s="6" t="s">
        <v>32</v>
      </c>
      <c r="J5" s="57"/>
      <c r="K5" s="41"/>
      <c r="L5" s="41"/>
      <c r="M5" s="41"/>
    </row>
    <row r="6" spans="1:13" ht="15">
      <c r="A6" s="53">
        <v>1</v>
      </c>
      <c r="B6" s="54" t="s">
        <v>7</v>
      </c>
      <c r="C6" s="4">
        <v>2013</v>
      </c>
      <c r="D6" s="11">
        <v>2305.42</v>
      </c>
      <c r="E6" s="1">
        <v>0.01</v>
      </c>
      <c r="F6" s="10">
        <v>15000</v>
      </c>
      <c r="G6" s="21">
        <v>176.759</v>
      </c>
      <c r="H6" s="2">
        <v>0.06</v>
      </c>
      <c r="I6" s="2">
        <v>0.11</v>
      </c>
      <c r="J6" s="22">
        <v>0.75</v>
      </c>
      <c r="K6" s="12">
        <v>35</v>
      </c>
      <c r="L6" s="5">
        <v>0.0941</v>
      </c>
      <c r="M6" s="5">
        <v>1.0102</v>
      </c>
    </row>
    <row r="7" spans="1:13" ht="15">
      <c r="A7" s="53"/>
      <c r="B7" s="54"/>
      <c r="C7" s="4">
        <v>2014</v>
      </c>
      <c r="D7" s="11">
        <v>2305.42</v>
      </c>
      <c r="E7" s="1">
        <v>0.01</v>
      </c>
      <c r="F7" s="10">
        <v>15000</v>
      </c>
      <c r="G7" s="21">
        <v>198.867</v>
      </c>
      <c r="H7" s="2">
        <v>0.06</v>
      </c>
      <c r="I7" s="2">
        <v>0.11</v>
      </c>
      <c r="J7" s="22">
        <v>0.75</v>
      </c>
      <c r="K7" s="12">
        <v>35</v>
      </c>
      <c r="L7" s="5">
        <v>0.0927</v>
      </c>
      <c r="M7" s="5">
        <v>1.0102</v>
      </c>
    </row>
    <row r="8" spans="1:13" ht="15">
      <c r="A8" s="53"/>
      <c r="B8" s="54"/>
      <c r="C8" s="4">
        <v>2015</v>
      </c>
      <c r="D8" s="11">
        <v>2305.42</v>
      </c>
      <c r="E8" s="1">
        <v>0.01</v>
      </c>
      <c r="F8" s="10">
        <v>15000</v>
      </c>
      <c r="G8" s="21">
        <v>221.227</v>
      </c>
      <c r="H8" s="2">
        <v>0.06</v>
      </c>
      <c r="I8" s="2">
        <v>0.11</v>
      </c>
      <c r="J8" s="22">
        <v>0.75</v>
      </c>
      <c r="K8" s="12">
        <v>35</v>
      </c>
      <c r="L8" s="5">
        <v>0.0913</v>
      </c>
      <c r="M8" s="5">
        <v>1.0102</v>
      </c>
    </row>
    <row r="9" spans="1:13" ht="15">
      <c r="A9" s="53"/>
      <c r="B9" s="54"/>
      <c r="C9" s="4">
        <v>2016</v>
      </c>
      <c r="D9" s="11">
        <v>2305.42</v>
      </c>
      <c r="E9" s="1">
        <v>0.01</v>
      </c>
      <c r="F9" s="10">
        <v>15000</v>
      </c>
      <c r="G9" s="21">
        <v>234.676</v>
      </c>
      <c r="H9" s="2">
        <v>0.06</v>
      </c>
      <c r="I9" s="2">
        <v>0.11</v>
      </c>
      <c r="J9" s="22">
        <v>0.75</v>
      </c>
      <c r="K9" s="12">
        <v>35</v>
      </c>
      <c r="L9" s="5">
        <v>0.0899</v>
      </c>
      <c r="M9" s="5">
        <v>1.0102</v>
      </c>
    </row>
    <row r="10" spans="1:14" ht="15">
      <c r="A10" s="53"/>
      <c r="B10" s="54"/>
      <c r="C10" s="4">
        <v>2017</v>
      </c>
      <c r="D10" s="11">
        <v>2305.42</v>
      </c>
      <c r="E10" s="1">
        <v>0.01</v>
      </c>
      <c r="F10" s="10">
        <v>15000</v>
      </c>
      <c r="G10" s="21">
        <v>256.719</v>
      </c>
      <c r="H10" s="2">
        <v>0.11</v>
      </c>
      <c r="I10" s="2">
        <v>0.11</v>
      </c>
      <c r="J10" s="22">
        <v>0.75</v>
      </c>
      <c r="K10" s="12">
        <v>35</v>
      </c>
      <c r="L10" s="5">
        <v>0.0886</v>
      </c>
      <c r="M10" s="5">
        <v>1.0102</v>
      </c>
      <c r="N10" s="8"/>
    </row>
    <row r="11" spans="1:14" ht="15">
      <c r="A11" s="50" t="s">
        <v>27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3" spans="2:15" ht="32.25" customHeight="1">
      <c r="B13" s="40" t="s">
        <v>35</v>
      </c>
      <c r="C13" s="40"/>
      <c r="D13" s="40"/>
      <c r="E13" s="40"/>
      <c r="F13" s="40"/>
      <c r="G13" s="40"/>
      <c r="H13" s="38"/>
      <c r="I13" s="38"/>
      <c r="J13" s="38"/>
      <c r="K13" s="38"/>
      <c r="L13" s="38"/>
      <c r="M13" s="38"/>
      <c r="N13" s="7"/>
      <c r="O13" s="7"/>
    </row>
    <row r="14" spans="8:13" ht="15">
      <c r="H14" s="8"/>
      <c r="I14" s="8"/>
      <c r="J14" s="8"/>
      <c r="K14" s="8"/>
      <c r="L14" s="8"/>
      <c r="M14" s="8"/>
    </row>
    <row r="15" spans="2:13" ht="37.5" customHeight="1">
      <c r="B15" s="41" t="s">
        <v>1</v>
      </c>
      <c r="C15" s="46" t="s">
        <v>14</v>
      </c>
      <c r="D15" s="46" t="s">
        <v>19</v>
      </c>
      <c r="E15" s="58" t="s">
        <v>8</v>
      </c>
      <c r="F15" s="58"/>
      <c r="G15" s="59" t="s">
        <v>9</v>
      </c>
      <c r="H15" s="18"/>
      <c r="I15" s="17"/>
      <c r="J15" s="17"/>
      <c r="K15" s="39"/>
      <c r="L15" s="39"/>
      <c r="M15" s="9"/>
    </row>
    <row r="16" spans="2:14" ht="78.75">
      <c r="B16" s="41"/>
      <c r="C16" s="47"/>
      <c r="D16" s="47"/>
      <c r="E16" s="23" t="s">
        <v>10</v>
      </c>
      <c r="F16" s="23" t="s">
        <v>11</v>
      </c>
      <c r="G16" s="60"/>
      <c r="I16" s="18"/>
      <c r="J16" s="17"/>
      <c r="K16" s="17"/>
      <c r="L16" s="9"/>
      <c r="M16" s="9"/>
      <c r="N16" s="9"/>
    </row>
    <row r="17" spans="2:14" ht="18" customHeight="1">
      <c r="B17" s="48" t="s">
        <v>26</v>
      </c>
      <c r="C17" s="42" t="s">
        <v>33</v>
      </c>
      <c r="D17" s="30" t="s">
        <v>20</v>
      </c>
      <c r="E17" s="19">
        <v>601556.01</v>
      </c>
      <c r="F17" s="19">
        <v>767.21</v>
      </c>
      <c r="G17" s="19">
        <v>1830.62</v>
      </c>
      <c r="H17" s="26"/>
      <c r="I17" s="26"/>
      <c r="J17" s="26"/>
      <c r="K17" s="17"/>
      <c r="L17" s="8"/>
      <c r="M17" s="8"/>
      <c r="N17" s="8"/>
    </row>
    <row r="18" spans="2:14" ht="15">
      <c r="B18" s="49"/>
      <c r="C18" s="43"/>
      <c r="D18" s="30" t="s">
        <v>21</v>
      </c>
      <c r="E18" s="19">
        <v>634416.86</v>
      </c>
      <c r="F18" s="19">
        <v>843.89</v>
      </c>
      <c r="G18" s="19">
        <v>2011.89</v>
      </c>
      <c r="H18" s="26"/>
      <c r="I18" s="26"/>
      <c r="J18" s="26"/>
      <c r="K18" s="17"/>
      <c r="L18" s="8"/>
      <c r="M18" s="8"/>
      <c r="N18" s="8"/>
    </row>
    <row r="19" spans="2:14" ht="15">
      <c r="B19" s="49"/>
      <c r="C19" s="43"/>
      <c r="D19" s="30" t="s">
        <v>22</v>
      </c>
      <c r="E19" s="19">
        <v>926035.11</v>
      </c>
      <c r="F19" s="19">
        <v>881.96</v>
      </c>
      <c r="G19" s="19">
        <v>2026.29</v>
      </c>
      <c r="H19" s="26"/>
      <c r="I19" s="26"/>
      <c r="J19" s="26"/>
      <c r="K19" s="17"/>
      <c r="L19" s="8"/>
      <c r="M19" s="8"/>
      <c r="N19" s="8"/>
    </row>
    <row r="20" spans="2:14" ht="15">
      <c r="B20" s="49"/>
      <c r="C20" s="44"/>
      <c r="D20" s="30" t="s">
        <v>23</v>
      </c>
      <c r="E20" s="24">
        <v>1199659.1</v>
      </c>
      <c r="F20" s="19">
        <v>890.25</v>
      </c>
      <c r="G20" s="19">
        <v>2563.08</v>
      </c>
      <c r="H20" s="26"/>
      <c r="I20" s="26"/>
      <c r="J20" s="26"/>
      <c r="K20" s="17"/>
      <c r="L20" s="8"/>
      <c r="M20" s="8"/>
      <c r="N20" s="8"/>
    </row>
    <row r="21" spans="2:14" ht="18.75" customHeight="1">
      <c r="B21" s="43"/>
      <c r="C21" s="42" t="s">
        <v>34</v>
      </c>
      <c r="D21" s="30" t="s">
        <v>20</v>
      </c>
      <c r="E21" s="20">
        <f>E17*1.1</f>
        <v>661711.611</v>
      </c>
      <c r="F21" s="20">
        <f>F17*1.1</f>
        <v>843.9310000000002</v>
      </c>
      <c r="G21" s="20">
        <f>G17*1.1</f>
        <v>2013.682</v>
      </c>
      <c r="K21" s="17"/>
      <c r="L21" s="8"/>
      <c r="M21" s="8"/>
      <c r="N21" s="8"/>
    </row>
    <row r="22" spans="2:14" ht="15">
      <c r="B22" s="43"/>
      <c r="C22" s="43"/>
      <c r="D22" s="30" t="s">
        <v>21</v>
      </c>
      <c r="E22" s="20">
        <f aca="true" t="shared" si="0" ref="E22:F24">E18*1.1</f>
        <v>697858.5460000001</v>
      </c>
      <c r="F22" s="20">
        <f t="shared" si="0"/>
        <v>928.2790000000001</v>
      </c>
      <c r="G22" s="20">
        <f>G18*1.1</f>
        <v>2213.079</v>
      </c>
      <c r="K22" s="17"/>
      <c r="L22" s="8"/>
      <c r="M22" s="8"/>
      <c r="N22" s="8"/>
    </row>
    <row r="23" spans="2:14" ht="15">
      <c r="B23" s="43"/>
      <c r="C23" s="43"/>
      <c r="D23" s="30" t="s">
        <v>22</v>
      </c>
      <c r="E23" s="20">
        <f t="shared" si="0"/>
        <v>1018638.621</v>
      </c>
      <c r="F23" s="20">
        <f t="shared" si="0"/>
        <v>970.1560000000001</v>
      </c>
      <c r="G23" s="20">
        <f>G19*1.1</f>
        <v>2228.9190000000003</v>
      </c>
      <c r="K23" s="17"/>
      <c r="L23" s="8"/>
      <c r="M23" s="8"/>
      <c r="N23" s="8"/>
    </row>
    <row r="24" spans="2:14" ht="15.75" thickBot="1">
      <c r="B24" s="45"/>
      <c r="C24" s="45"/>
      <c r="D24" s="33" t="s">
        <v>23</v>
      </c>
      <c r="E24" s="34">
        <f t="shared" si="0"/>
        <v>1319625.0100000002</v>
      </c>
      <c r="F24" s="34">
        <f>F20*1.1</f>
        <v>979.2750000000001</v>
      </c>
      <c r="G24" s="34">
        <f>G20*1.1</f>
        <v>2819.3880000000004</v>
      </c>
      <c r="K24" s="17"/>
      <c r="L24" s="8"/>
      <c r="M24" s="8"/>
      <c r="N24" s="8"/>
    </row>
    <row r="25" spans="2:14" ht="18" customHeight="1">
      <c r="B25" s="64" t="s">
        <v>26</v>
      </c>
      <c r="C25" s="63" t="s">
        <v>36</v>
      </c>
      <c r="D25" s="35" t="s">
        <v>20</v>
      </c>
      <c r="E25" s="36">
        <f aca="true" t="shared" si="1" ref="E25:G28">E21</f>
        <v>661711.611</v>
      </c>
      <c r="F25" s="36">
        <f t="shared" si="1"/>
        <v>843.9310000000002</v>
      </c>
      <c r="G25" s="36">
        <f t="shared" si="1"/>
        <v>2013.682</v>
      </c>
      <c r="H25" s="27"/>
      <c r="I25" s="27"/>
      <c r="J25" s="27"/>
      <c r="K25" s="17"/>
      <c r="L25" s="8"/>
      <c r="M25" s="8"/>
      <c r="N25" s="8"/>
    </row>
    <row r="26" spans="2:14" ht="15">
      <c r="B26" s="49"/>
      <c r="C26" s="43"/>
      <c r="D26" s="30" t="s">
        <v>21</v>
      </c>
      <c r="E26" s="19">
        <f t="shared" si="1"/>
        <v>697858.5460000001</v>
      </c>
      <c r="F26" s="19">
        <f t="shared" si="1"/>
        <v>928.2790000000001</v>
      </c>
      <c r="G26" s="19">
        <f t="shared" si="1"/>
        <v>2213.079</v>
      </c>
      <c r="H26" s="27"/>
      <c r="I26" s="27"/>
      <c r="J26" s="27"/>
      <c r="K26" s="17"/>
      <c r="L26" s="8"/>
      <c r="M26" s="8"/>
      <c r="N26" s="8"/>
    </row>
    <row r="27" spans="2:14" ht="15">
      <c r="B27" s="49"/>
      <c r="C27" s="43"/>
      <c r="D27" s="30" t="s">
        <v>22</v>
      </c>
      <c r="E27" s="19">
        <f t="shared" si="1"/>
        <v>1018638.621</v>
      </c>
      <c r="F27" s="19">
        <f t="shared" si="1"/>
        <v>970.1560000000001</v>
      </c>
      <c r="G27" s="19">
        <f t="shared" si="1"/>
        <v>2228.9190000000003</v>
      </c>
      <c r="H27" s="27"/>
      <c r="I27" s="27"/>
      <c r="J27" s="27"/>
      <c r="K27" s="17"/>
      <c r="L27" s="8"/>
      <c r="M27" s="8"/>
      <c r="N27" s="8"/>
    </row>
    <row r="28" spans="2:14" ht="15">
      <c r="B28" s="49"/>
      <c r="C28" s="44"/>
      <c r="D28" s="30" t="s">
        <v>23</v>
      </c>
      <c r="E28" s="19">
        <f t="shared" si="1"/>
        <v>1319625.0100000002</v>
      </c>
      <c r="F28" s="19">
        <f t="shared" si="1"/>
        <v>979.2750000000001</v>
      </c>
      <c r="G28" s="19">
        <f t="shared" si="1"/>
        <v>2819.3880000000004</v>
      </c>
      <c r="H28" s="27"/>
      <c r="I28" s="27"/>
      <c r="J28" s="27"/>
      <c r="K28" s="17"/>
      <c r="L28" s="8"/>
      <c r="M28" s="8"/>
      <c r="N28" s="8"/>
    </row>
    <row r="29" spans="2:14" ht="18.75" customHeight="1">
      <c r="B29" s="43"/>
      <c r="C29" s="42" t="s">
        <v>37</v>
      </c>
      <c r="D29" s="30" t="s">
        <v>20</v>
      </c>
      <c r="E29" s="20">
        <f aca="true" t="shared" si="2" ref="E29:G32">E25*1.1</f>
        <v>727882.7721000001</v>
      </c>
      <c r="F29" s="20">
        <f t="shared" si="2"/>
        <v>928.3241000000003</v>
      </c>
      <c r="G29" s="20">
        <f t="shared" si="2"/>
        <v>2215.0502</v>
      </c>
      <c r="H29" s="27"/>
      <c r="I29" s="27"/>
      <c r="J29" s="27"/>
      <c r="K29" s="17"/>
      <c r="L29" s="8"/>
      <c r="M29" s="8"/>
      <c r="N29" s="8"/>
    </row>
    <row r="30" spans="2:14" ht="15">
      <c r="B30" s="43"/>
      <c r="C30" s="43"/>
      <c r="D30" s="30" t="s">
        <v>21</v>
      </c>
      <c r="E30" s="20">
        <f t="shared" si="2"/>
        <v>767644.4006000002</v>
      </c>
      <c r="F30" s="20">
        <f t="shared" si="2"/>
        <v>1021.1069000000002</v>
      </c>
      <c r="G30" s="20">
        <f t="shared" si="2"/>
        <v>2434.3869000000004</v>
      </c>
      <c r="H30" s="27"/>
      <c r="I30" s="27"/>
      <c r="J30" s="27"/>
      <c r="K30" s="17"/>
      <c r="L30" s="8"/>
      <c r="M30" s="8"/>
      <c r="N30" s="8"/>
    </row>
    <row r="31" spans="2:14" ht="15">
      <c r="B31" s="43"/>
      <c r="C31" s="43"/>
      <c r="D31" s="30" t="s">
        <v>22</v>
      </c>
      <c r="E31" s="20">
        <f t="shared" si="2"/>
        <v>1120502.4831</v>
      </c>
      <c r="F31" s="20">
        <f t="shared" si="2"/>
        <v>1067.1716000000001</v>
      </c>
      <c r="G31" s="20">
        <f t="shared" si="2"/>
        <v>2451.8109000000004</v>
      </c>
      <c r="H31" s="27"/>
      <c r="I31" s="27"/>
      <c r="J31" s="27"/>
      <c r="K31" s="17"/>
      <c r="L31" s="8"/>
      <c r="M31" s="8"/>
      <c r="N31" s="8"/>
    </row>
    <row r="32" spans="2:14" ht="15.75" thickBot="1">
      <c r="B32" s="45"/>
      <c r="C32" s="45"/>
      <c r="D32" s="33" t="s">
        <v>23</v>
      </c>
      <c r="E32" s="34">
        <f t="shared" si="2"/>
        <v>1451587.5110000004</v>
      </c>
      <c r="F32" s="34">
        <f t="shared" si="2"/>
        <v>1077.2025</v>
      </c>
      <c r="G32" s="34">
        <f t="shared" si="2"/>
        <v>3101.3268000000007</v>
      </c>
      <c r="H32" s="27"/>
      <c r="I32" s="27"/>
      <c r="J32" s="27"/>
      <c r="K32" s="17"/>
      <c r="L32" s="8"/>
      <c r="M32" s="8"/>
      <c r="N32" s="8"/>
    </row>
    <row r="33" spans="2:14" ht="18" customHeight="1">
      <c r="B33" s="49" t="s">
        <v>26</v>
      </c>
      <c r="C33" s="43" t="s">
        <v>38</v>
      </c>
      <c r="D33" s="29" t="s">
        <v>20</v>
      </c>
      <c r="E33" s="32">
        <f>E29</f>
        <v>727882.7721000001</v>
      </c>
      <c r="F33" s="32">
        <f aca="true" t="shared" si="3" ref="E33:G36">F29</f>
        <v>928.3241000000003</v>
      </c>
      <c r="G33" s="32">
        <f t="shared" si="3"/>
        <v>2215.0502</v>
      </c>
      <c r="H33" s="26"/>
      <c r="I33" s="26"/>
      <c r="J33" s="26"/>
      <c r="K33" s="17"/>
      <c r="L33" s="8"/>
      <c r="M33" s="8"/>
      <c r="N33" s="8"/>
    </row>
    <row r="34" spans="2:14" ht="15">
      <c r="B34" s="49"/>
      <c r="C34" s="43"/>
      <c r="D34" s="30" t="s">
        <v>21</v>
      </c>
      <c r="E34" s="19">
        <f t="shared" si="3"/>
        <v>767644.4006000002</v>
      </c>
      <c r="F34" s="19">
        <f t="shared" si="3"/>
        <v>1021.1069000000002</v>
      </c>
      <c r="G34" s="19">
        <f t="shared" si="3"/>
        <v>2434.3869000000004</v>
      </c>
      <c r="H34" s="26"/>
      <c r="I34" s="26"/>
      <c r="J34" s="26"/>
      <c r="K34" s="17"/>
      <c r="L34" s="8"/>
      <c r="M34" s="8"/>
      <c r="N34" s="8"/>
    </row>
    <row r="35" spans="2:14" ht="15">
      <c r="B35" s="49"/>
      <c r="C35" s="43"/>
      <c r="D35" s="30" t="s">
        <v>22</v>
      </c>
      <c r="E35" s="19">
        <f t="shared" si="3"/>
        <v>1120502.4831</v>
      </c>
      <c r="F35" s="19">
        <f t="shared" si="3"/>
        <v>1067.1716000000001</v>
      </c>
      <c r="G35" s="19">
        <f t="shared" si="3"/>
        <v>2451.8109000000004</v>
      </c>
      <c r="H35" s="26"/>
      <c r="I35" s="26"/>
      <c r="J35" s="26"/>
      <c r="K35" s="17"/>
      <c r="L35" s="8"/>
      <c r="M35" s="8"/>
      <c r="N35" s="8"/>
    </row>
    <row r="36" spans="2:14" ht="15">
      <c r="B36" s="49"/>
      <c r="C36" s="44"/>
      <c r="D36" s="30" t="s">
        <v>23</v>
      </c>
      <c r="E36" s="19">
        <f t="shared" si="3"/>
        <v>1451587.5110000004</v>
      </c>
      <c r="F36" s="19">
        <f t="shared" si="3"/>
        <v>1077.2025</v>
      </c>
      <c r="G36" s="19">
        <f t="shared" si="3"/>
        <v>3101.3268000000007</v>
      </c>
      <c r="H36" s="26"/>
      <c r="I36" s="26"/>
      <c r="J36" s="26"/>
      <c r="K36" s="17"/>
      <c r="L36" s="8"/>
      <c r="M36" s="8"/>
      <c r="N36" s="8"/>
    </row>
    <row r="37" spans="2:14" ht="18.75" customHeight="1">
      <c r="B37" s="43"/>
      <c r="C37" s="42" t="s">
        <v>39</v>
      </c>
      <c r="D37" s="30" t="s">
        <v>20</v>
      </c>
      <c r="E37" s="20">
        <f aca="true" t="shared" si="4" ref="E37:G40">E33*1.1</f>
        <v>800671.0493100001</v>
      </c>
      <c r="F37" s="20">
        <f t="shared" si="4"/>
        <v>1021.1565100000004</v>
      </c>
      <c r="G37" s="20">
        <f t="shared" si="4"/>
        <v>2436.55522</v>
      </c>
      <c r="H37" s="27"/>
      <c r="I37" s="27"/>
      <c r="J37" s="27"/>
      <c r="K37" s="17"/>
      <c r="L37" s="8"/>
      <c r="M37" s="8"/>
      <c r="N37" s="8"/>
    </row>
    <row r="38" spans="2:14" ht="15">
      <c r="B38" s="43"/>
      <c r="C38" s="43"/>
      <c r="D38" s="30" t="s">
        <v>21</v>
      </c>
      <c r="E38" s="20">
        <f t="shared" si="4"/>
        <v>844408.8406600002</v>
      </c>
      <c r="F38" s="20">
        <f t="shared" si="4"/>
        <v>1123.2175900000004</v>
      </c>
      <c r="G38" s="20">
        <f t="shared" si="4"/>
        <v>2677.825590000001</v>
      </c>
      <c r="H38" s="27"/>
      <c r="I38" s="27"/>
      <c r="J38" s="27"/>
      <c r="K38" s="17"/>
      <c r="L38" s="8"/>
      <c r="M38" s="8"/>
      <c r="N38" s="8"/>
    </row>
    <row r="39" spans="2:14" ht="15">
      <c r="B39" s="43"/>
      <c r="C39" s="43"/>
      <c r="D39" s="30" t="s">
        <v>22</v>
      </c>
      <c r="E39" s="20">
        <f t="shared" si="4"/>
        <v>1232552.7314100002</v>
      </c>
      <c r="F39" s="20">
        <f t="shared" si="4"/>
        <v>1173.8887600000003</v>
      </c>
      <c r="G39" s="20">
        <f t="shared" si="4"/>
        <v>2696.9919900000004</v>
      </c>
      <c r="H39" s="27"/>
      <c r="I39" s="27"/>
      <c r="J39" s="27"/>
      <c r="K39" s="17"/>
      <c r="L39" s="8"/>
      <c r="M39" s="8"/>
      <c r="N39" s="8"/>
    </row>
    <row r="40" spans="2:14" ht="15">
      <c r="B40" s="44"/>
      <c r="C40" s="44"/>
      <c r="D40" s="30" t="s">
        <v>23</v>
      </c>
      <c r="E40" s="20">
        <f t="shared" si="4"/>
        <v>1596746.2621000006</v>
      </c>
      <c r="F40" s="20">
        <f t="shared" si="4"/>
        <v>1184.9227500000002</v>
      </c>
      <c r="G40" s="20">
        <f t="shared" si="4"/>
        <v>3411.459480000001</v>
      </c>
      <c r="H40" s="27"/>
      <c r="I40" s="27"/>
      <c r="J40" s="27"/>
      <c r="K40" s="17"/>
      <c r="L40" s="8"/>
      <c r="M40" s="8"/>
      <c r="N40" s="8"/>
    </row>
    <row r="41" spans="2:14" ht="18" customHeight="1">
      <c r="B41" s="49" t="s">
        <v>26</v>
      </c>
      <c r="C41" s="43" t="s">
        <v>40</v>
      </c>
      <c r="D41" s="29" t="s">
        <v>20</v>
      </c>
      <c r="E41" s="32">
        <f aca="true" t="shared" si="5" ref="E41:G44">E37</f>
        <v>800671.0493100001</v>
      </c>
      <c r="F41" s="32">
        <f t="shared" si="5"/>
        <v>1021.1565100000004</v>
      </c>
      <c r="G41" s="32">
        <f t="shared" si="5"/>
        <v>2436.55522</v>
      </c>
      <c r="H41" s="26"/>
      <c r="I41" s="26"/>
      <c r="J41" s="26"/>
      <c r="K41" s="17"/>
      <c r="L41" s="8"/>
      <c r="M41" s="8"/>
      <c r="N41" s="8"/>
    </row>
    <row r="42" spans="2:14" ht="15">
      <c r="B42" s="49"/>
      <c r="C42" s="43"/>
      <c r="D42" s="30" t="s">
        <v>21</v>
      </c>
      <c r="E42" s="19">
        <f t="shared" si="5"/>
        <v>844408.8406600002</v>
      </c>
      <c r="F42" s="19">
        <f t="shared" si="5"/>
        <v>1123.2175900000004</v>
      </c>
      <c r="G42" s="19">
        <f t="shared" si="5"/>
        <v>2677.825590000001</v>
      </c>
      <c r="H42" s="26"/>
      <c r="I42" s="26"/>
      <c r="J42" s="26"/>
      <c r="K42" s="17"/>
      <c r="L42" s="8"/>
      <c r="M42" s="8"/>
      <c r="N42" s="8"/>
    </row>
    <row r="43" spans="2:14" ht="15">
      <c r="B43" s="49"/>
      <c r="C43" s="43"/>
      <c r="D43" s="30" t="s">
        <v>22</v>
      </c>
      <c r="E43" s="19">
        <f t="shared" si="5"/>
        <v>1232552.7314100002</v>
      </c>
      <c r="F43" s="19">
        <f>F39</f>
        <v>1173.8887600000003</v>
      </c>
      <c r="G43" s="19">
        <f t="shared" si="5"/>
        <v>2696.9919900000004</v>
      </c>
      <c r="H43" s="26"/>
      <c r="I43" s="26"/>
      <c r="J43" s="26"/>
      <c r="K43" s="17"/>
      <c r="L43" s="8"/>
      <c r="M43" s="8"/>
      <c r="N43" s="8"/>
    </row>
    <row r="44" spans="2:14" ht="15">
      <c r="B44" s="49"/>
      <c r="C44" s="44"/>
      <c r="D44" s="30" t="s">
        <v>23</v>
      </c>
      <c r="E44" s="19">
        <f t="shared" si="5"/>
        <v>1596746.2621000006</v>
      </c>
      <c r="F44" s="19">
        <f>F40</f>
        <v>1184.9227500000002</v>
      </c>
      <c r="G44" s="19">
        <f t="shared" si="5"/>
        <v>3411.459480000001</v>
      </c>
      <c r="H44" s="26"/>
      <c r="I44" s="26"/>
      <c r="J44" s="26"/>
      <c r="K44" s="17"/>
      <c r="L44" s="8"/>
      <c r="M44" s="8"/>
      <c r="N44" s="8"/>
    </row>
    <row r="45" spans="2:14" ht="18.75" customHeight="1">
      <c r="B45" s="43"/>
      <c r="C45" s="42" t="s">
        <v>41</v>
      </c>
      <c r="D45" s="30" t="s">
        <v>20</v>
      </c>
      <c r="E45" s="20">
        <f aca="true" t="shared" si="6" ref="E45:G48">E41*1.1</f>
        <v>880738.1542410002</v>
      </c>
      <c r="F45" s="20">
        <f>F41*1.1</f>
        <v>1123.2721610000006</v>
      </c>
      <c r="G45" s="20">
        <f>G41*1.1</f>
        <v>2680.210742</v>
      </c>
      <c r="H45" s="27"/>
      <c r="I45" s="27"/>
      <c r="J45" s="27"/>
      <c r="K45" s="17"/>
      <c r="L45" s="8"/>
      <c r="M45" s="8"/>
      <c r="N45" s="8"/>
    </row>
    <row r="46" spans="2:14" ht="15">
      <c r="B46" s="43"/>
      <c r="C46" s="43"/>
      <c r="D46" s="30" t="s">
        <v>21</v>
      </c>
      <c r="E46" s="20">
        <f t="shared" si="6"/>
        <v>928849.7247260003</v>
      </c>
      <c r="F46" s="20">
        <f t="shared" si="6"/>
        <v>1235.5393490000006</v>
      </c>
      <c r="G46" s="20">
        <f t="shared" si="6"/>
        <v>2945.608149000001</v>
      </c>
      <c r="H46" s="27"/>
      <c r="I46" s="27"/>
      <c r="J46" s="27"/>
      <c r="K46" s="17"/>
      <c r="L46" s="8"/>
      <c r="M46" s="8"/>
      <c r="N46" s="8"/>
    </row>
    <row r="47" spans="2:14" ht="15">
      <c r="B47" s="43"/>
      <c r="C47" s="43"/>
      <c r="D47" s="30" t="s">
        <v>22</v>
      </c>
      <c r="E47" s="20">
        <f t="shared" si="6"/>
        <v>1355808.0045510004</v>
      </c>
      <c r="F47" s="20">
        <f t="shared" si="6"/>
        <v>1291.2776360000005</v>
      </c>
      <c r="G47" s="20">
        <f t="shared" si="6"/>
        <v>2966.6911890000006</v>
      </c>
      <c r="H47" s="27"/>
      <c r="I47" s="27"/>
      <c r="J47" s="27"/>
      <c r="K47" s="17"/>
      <c r="L47" s="8"/>
      <c r="M47" s="8"/>
      <c r="N47" s="8"/>
    </row>
    <row r="48" spans="2:14" ht="15">
      <c r="B48" s="44"/>
      <c r="C48" s="44"/>
      <c r="D48" s="30" t="s">
        <v>23</v>
      </c>
      <c r="E48" s="20">
        <f t="shared" si="6"/>
        <v>1756420.8883100008</v>
      </c>
      <c r="F48" s="20">
        <f t="shared" si="6"/>
        <v>1303.4150250000002</v>
      </c>
      <c r="G48" s="20">
        <f t="shared" si="6"/>
        <v>3752.605428000001</v>
      </c>
      <c r="H48" s="27"/>
      <c r="I48" s="27"/>
      <c r="J48" s="27"/>
      <c r="K48" s="17"/>
      <c r="L48" s="8"/>
      <c r="M48" s="8"/>
      <c r="N48" s="8"/>
    </row>
    <row r="49" spans="2:14" ht="15" customHeight="1">
      <c r="B49" s="18"/>
      <c r="C49" s="18"/>
      <c r="D49" s="17"/>
      <c r="E49" s="31"/>
      <c r="F49" s="31"/>
      <c r="G49" s="31"/>
      <c r="H49" s="27"/>
      <c r="I49" s="27"/>
      <c r="J49" s="27"/>
      <c r="K49" s="17"/>
      <c r="L49" s="8"/>
      <c r="M49" s="8"/>
      <c r="N49" s="8"/>
    </row>
    <row r="50" ht="15">
      <c r="B50" t="s">
        <v>15</v>
      </c>
    </row>
    <row r="52" ht="15" customHeight="1" hidden="1">
      <c r="D52" t="s">
        <v>24</v>
      </c>
    </row>
    <row r="53" ht="15" customHeight="1" hidden="1"/>
    <row r="54" spans="2:6" ht="15" customHeight="1" hidden="1">
      <c r="B54" s="28" t="s">
        <v>14</v>
      </c>
      <c r="C54" s="46" t="s">
        <v>19</v>
      </c>
      <c r="D54" s="61" t="s">
        <v>8</v>
      </c>
      <c r="E54" s="62"/>
      <c r="F54" s="59" t="s">
        <v>9</v>
      </c>
    </row>
    <row r="55" spans="2:6" ht="15" customHeight="1" hidden="1">
      <c r="B55" s="29"/>
      <c r="C55" s="47"/>
      <c r="D55" s="23" t="s">
        <v>10</v>
      </c>
      <c r="E55" s="23" t="s">
        <v>11</v>
      </c>
      <c r="F55" s="60"/>
    </row>
    <row r="56" spans="2:6" ht="15" customHeight="1" hidden="1">
      <c r="B56" s="28" t="s">
        <v>12</v>
      </c>
      <c r="C56" s="30" t="s">
        <v>20</v>
      </c>
      <c r="D56" s="19">
        <v>601556.01</v>
      </c>
      <c r="E56" s="19">
        <v>767.2060000000001</v>
      </c>
      <c r="F56" s="19">
        <v>1830.62</v>
      </c>
    </row>
    <row r="57" spans="2:6" ht="15" hidden="1">
      <c r="B57" s="15"/>
      <c r="C57" s="13" t="s">
        <v>21</v>
      </c>
      <c r="D57" s="19">
        <v>634416.86</v>
      </c>
      <c r="E57" s="19">
        <v>843.8870000000002</v>
      </c>
      <c r="F57" s="19">
        <v>2011.8890000000004</v>
      </c>
    </row>
    <row r="58" spans="2:6" ht="15" hidden="1">
      <c r="B58" s="15"/>
      <c r="C58" s="13" t="s">
        <v>22</v>
      </c>
      <c r="D58" s="19">
        <v>926035.1100000001</v>
      </c>
      <c r="E58" s="19">
        <v>881.9580000000001</v>
      </c>
      <c r="F58" s="19">
        <v>2026.2880000000002</v>
      </c>
    </row>
    <row r="59" spans="2:6" ht="15" hidden="1">
      <c r="B59" s="16"/>
      <c r="C59" s="13" t="s">
        <v>23</v>
      </c>
      <c r="D59" s="24">
        <v>1199659.12</v>
      </c>
      <c r="E59" s="19">
        <v>890.2520000000002</v>
      </c>
      <c r="F59" s="19">
        <v>2563.077000000001</v>
      </c>
    </row>
    <row r="60" spans="2:6" ht="15" hidden="1">
      <c r="B60" s="14" t="s">
        <v>13</v>
      </c>
      <c r="C60" s="13" t="s">
        <v>20</v>
      </c>
      <c r="D60" s="20">
        <v>649680.4908</v>
      </c>
      <c r="E60" s="20">
        <v>828.5824800000001</v>
      </c>
      <c r="F60" s="20">
        <v>1977.0696000000005</v>
      </c>
    </row>
    <row r="61" spans="2:6" ht="15" hidden="1">
      <c r="B61" s="15"/>
      <c r="C61" s="13" t="s">
        <v>21</v>
      </c>
      <c r="D61" s="20">
        <v>685170.2088</v>
      </c>
      <c r="E61" s="20">
        <v>911.3979600000002</v>
      </c>
      <c r="F61" s="20">
        <v>2172.840120000001</v>
      </c>
    </row>
    <row r="62" spans="2:6" ht="15" hidden="1">
      <c r="B62" s="15"/>
      <c r="C62" s="13" t="s">
        <v>22</v>
      </c>
      <c r="D62" s="20">
        <v>1000117.9188000002</v>
      </c>
      <c r="E62" s="20">
        <v>952.5146400000001</v>
      </c>
      <c r="F62" s="20">
        <v>2188.39104</v>
      </c>
    </row>
    <row r="63" spans="2:6" ht="15" hidden="1">
      <c r="B63" s="16"/>
      <c r="C63" s="13" t="s">
        <v>23</v>
      </c>
      <c r="D63" s="20">
        <v>1295631.8496000003</v>
      </c>
      <c r="E63" s="20">
        <v>961.4721600000003</v>
      </c>
      <c r="F63" s="20">
        <v>2768.123160000001</v>
      </c>
    </row>
    <row r="64" spans="2:6" ht="15" hidden="1">
      <c r="B64" s="14" t="s">
        <v>25</v>
      </c>
      <c r="C64" s="13" t="s">
        <v>20</v>
      </c>
      <c r="D64" s="25">
        <f>D60/D56</f>
        <v>1.08</v>
      </c>
      <c r="E64" s="25">
        <f>E60/E56</f>
        <v>1.08</v>
      </c>
      <c r="F64" s="25">
        <f>F60/F56</f>
        <v>1.0800000000000003</v>
      </c>
    </row>
    <row r="65" spans="2:6" ht="15" hidden="1">
      <c r="B65" s="15"/>
      <c r="C65" s="13" t="s">
        <v>21</v>
      </c>
      <c r="D65" s="25">
        <f aca="true" t="shared" si="7" ref="D65:F67">D61/D57</f>
        <v>1.08</v>
      </c>
      <c r="E65" s="25">
        <f t="shared" si="7"/>
        <v>1.08</v>
      </c>
      <c r="F65" s="25">
        <f t="shared" si="7"/>
        <v>1.0800000000000005</v>
      </c>
    </row>
    <row r="66" spans="2:6" ht="15" hidden="1">
      <c r="B66" s="15"/>
      <c r="C66" s="13" t="s">
        <v>22</v>
      </c>
      <c r="D66" s="25">
        <f t="shared" si="7"/>
        <v>1.08</v>
      </c>
      <c r="E66" s="25">
        <f t="shared" si="7"/>
        <v>1.08</v>
      </c>
      <c r="F66" s="25">
        <f t="shared" si="7"/>
        <v>1.0799999999999998</v>
      </c>
    </row>
    <row r="67" spans="2:6" ht="15" hidden="1">
      <c r="B67" s="16"/>
      <c r="C67" s="13" t="s">
        <v>23</v>
      </c>
      <c r="D67" s="25">
        <f t="shared" si="7"/>
        <v>1.08</v>
      </c>
      <c r="E67" s="25">
        <f t="shared" si="7"/>
        <v>1.08</v>
      </c>
      <c r="F67" s="25">
        <f t="shared" si="7"/>
        <v>1.0799999999999998</v>
      </c>
    </row>
    <row r="68" ht="15" hidden="1"/>
    <row r="70" spans="5:7" ht="15">
      <c r="E70" s="37"/>
      <c r="F70" s="37"/>
      <c r="G70" s="37"/>
    </row>
    <row r="71" spans="5:7" ht="15">
      <c r="E71" s="37"/>
      <c r="F71" s="37"/>
      <c r="G71" s="37"/>
    </row>
    <row r="72" spans="5:7" ht="15">
      <c r="E72" s="37"/>
      <c r="F72" s="37"/>
      <c r="G72" s="37"/>
    </row>
    <row r="73" spans="5:7" ht="15">
      <c r="E73" s="37"/>
      <c r="F73" s="37"/>
      <c r="G73" s="37"/>
    </row>
    <row r="74" spans="5:7" ht="15">
      <c r="E74" s="37"/>
      <c r="F74" s="37"/>
      <c r="G74" s="37"/>
    </row>
    <row r="75" spans="5:7" ht="15">
      <c r="E75" s="37"/>
      <c r="F75" s="37"/>
      <c r="G75" s="37"/>
    </row>
    <row r="76" spans="5:7" ht="15">
      <c r="E76" s="37"/>
      <c r="F76" s="37"/>
      <c r="G76" s="37"/>
    </row>
    <row r="77" spans="5:7" ht="15">
      <c r="E77" s="37"/>
      <c r="F77" s="37"/>
      <c r="G77" s="37"/>
    </row>
    <row r="78" spans="5:7" ht="15">
      <c r="E78" s="37"/>
      <c r="F78" s="37"/>
      <c r="G78" s="37"/>
    </row>
    <row r="79" spans="5:7" ht="15">
      <c r="E79" s="37"/>
      <c r="F79" s="37"/>
      <c r="G79" s="37"/>
    </row>
    <row r="80" spans="5:7" ht="15">
      <c r="E80" s="37"/>
      <c r="F80" s="37"/>
      <c r="G80" s="37"/>
    </row>
    <row r="81" spans="5:7" ht="15">
      <c r="E81" s="37"/>
      <c r="F81" s="37"/>
      <c r="G81" s="37"/>
    </row>
    <row r="82" spans="5:7" ht="15">
      <c r="E82" s="37"/>
      <c r="F82" s="37"/>
      <c r="G82" s="37"/>
    </row>
    <row r="83" spans="5:7" ht="15">
      <c r="E83" s="37"/>
      <c r="F83" s="37"/>
      <c r="G83" s="37"/>
    </row>
    <row r="84" spans="5:7" ht="15">
      <c r="E84" s="37"/>
      <c r="F84" s="37"/>
      <c r="G84" s="37"/>
    </row>
    <row r="85" spans="5:7" ht="15">
      <c r="E85" s="37"/>
      <c r="F85" s="37"/>
      <c r="G85" s="37"/>
    </row>
    <row r="86" spans="5:7" ht="15">
      <c r="E86" s="37"/>
      <c r="F86" s="37"/>
      <c r="G86" s="37"/>
    </row>
    <row r="87" spans="5:7" ht="15">
      <c r="E87" s="37"/>
      <c r="F87" s="37"/>
      <c r="G87" s="37"/>
    </row>
    <row r="88" spans="5:7" ht="15">
      <c r="E88" s="37"/>
      <c r="F88" s="37"/>
      <c r="G88" s="37"/>
    </row>
    <row r="89" spans="5:7" ht="15">
      <c r="E89" s="37"/>
      <c r="F89" s="37"/>
      <c r="G89" s="37"/>
    </row>
    <row r="90" spans="5:7" ht="15">
      <c r="E90" s="37"/>
      <c r="F90" s="37"/>
      <c r="G90" s="37"/>
    </row>
    <row r="91" spans="5:7" ht="15">
      <c r="E91" s="37"/>
      <c r="F91" s="37"/>
      <c r="G91" s="37"/>
    </row>
    <row r="92" spans="5:7" ht="15">
      <c r="E92" s="37"/>
      <c r="F92" s="37"/>
      <c r="G92" s="37"/>
    </row>
    <row r="93" spans="5:7" ht="15">
      <c r="E93" s="37"/>
      <c r="F93" s="37"/>
      <c r="G93" s="37"/>
    </row>
    <row r="94" spans="5:7" ht="15">
      <c r="E94" s="37"/>
      <c r="F94" s="37"/>
      <c r="G94" s="37"/>
    </row>
    <row r="95" spans="5:7" ht="15">
      <c r="E95" s="37"/>
      <c r="F95" s="37"/>
      <c r="G95" s="37"/>
    </row>
    <row r="96" spans="5:7" ht="15">
      <c r="E96" s="37"/>
      <c r="F96" s="37"/>
      <c r="G96" s="37"/>
    </row>
    <row r="97" spans="5:7" ht="15">
      <c r="E97" s="37"/>
      <c r="F97" s="37"/>
      <c r="G97" s="37"/>
    </row>
    <row r="98" spans="5:7" ht="2.25" customHeight="1">
      <c r="E98">
        <f>E49/E45</f>
        <v>0</v>
      </c>
      <c r="F98">
        <f>F49/F45</f>
        <v>0</v>
      </c>
      <c r="G98">
        <f>G49/G45</f>
        <v>0</v>
      </c>
    </row>
  </sheetData>
  <sheetProtection/>
  <mergeCells count="39">
    <mergeCell ref="B25:B32"/>
    <mergeCell ref="B33:B40"/>
    <mergeCell ref="C33:C36"/>
    <mergeCell ref="C37:C40"/>
    <mergeCell ref="B41:B48"/>
    <mergeCell ref="C41:C44"/>
    <mergeCell ref="C45:C48"/>
    <mergeCell ref="C54:C55"/>
    <mergeCell ref="E15:F15"/>
    <mergeCell ref="D15:D16"/>
    <mergeCell ref="G15:G16"/>
    <mergeCell ref="F54:F55"/>
    <mergeCell ref="D54:E54"/>
    <mergeCell ref="C25:C28"/>
    <mergeCell ref="C29:C32"/>
    <mergeCell ref="A2:M2"/>
    <mergeCell ref="A6:A10"/>
    <mergeCell ref="B6:B10"/>
    <mergeCell ref="K4:K5"/>
    <mergeCell ref="L4:L5"/>
    <mergeCell ref="M4:M5"/>
    <mergeCell ref="H4:I4"/>
    <mergeCell ref="J4:J5"/>
    <mergeCell ref="A4:A5"/>
    <mergeCell ref="G4:G5"/>
    <mergeCell ref="B4:B5"/>
    <mergeCell ref="C4:C5"/>
    <mergeCell ref="D4:D5"/>
    <mergeCell ref="E4:E5"/>
    <mergeCell ref="F4:F5"/>
    <mergeCell ref="A11:N11"/>
    <mergeCell ref="H13:M13"/>
    <mergeCell ref="K15:L15"/>
    <mergeCell ref="B13:G13"/>
    <mergeCell ref="B15:B16"/>
    <mergeCell ref="C17:C20"/>
    <mergeCell ref="C21:C24"/>
    <mergeCell ref="C15:C16"/>
    <mergeCell ref="B17:B2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5"/>
  <sheetViews>
    <sheetView zoomScalePageLayoutView="0" workbookViewId="0" topLeftCell="A1">
      <selection activeCell="B3" sqref="B3:O5"/>
    </sheetView>
  </sheetViews>
  <sheetFormatPr defaultColWidth="9.140625" defaultRowHeight="15"/>
  <sheetData>
    <row r="3" spans="2:15" ht="15">
      <c r="B3">
        <v>601556.01</v>
      </c>
      <c r="C3">
        <v>634416.86</v>
      </c>
      <c r="D3">
        <v>926035.1100000001</v>
      </c>
      <c r="E3">
        <v>1199659.12</v>
      </c>
      <c r="G3">
        <v>649680.4908</v>
      </c>
      <c r="H3">
        <v>685170.2088</v>
      </c>
      <c r="I3">
        <v>1000117.9188000002</v>
      </c>
      <c r="J3">
        <v>1295631.8496000003</v>
      </c>
      <c r="L3">
        <v>624736.490243864</v>
      </c>
      <c r="M3">
        <v>659486.0105721792</v>
      </c>
      <c r="N3">
        <v>963017.4397000691</v>
      </c>
      <c r="O3">
        <v>1245014.877329423</v>
      </c>
    </row>
    <row r="4" spans="2:15" ht="15">
      <c r="B4">
        <v>767.2060000000001</v>
      </c>
      <c r="C4">
        <v>843.8870000000002</v>
      </c>
      <c r="D4">
        <v>881.9580000000001</v>
      </c>
      <c r="E4">
        <v>890.2520000000002</v>
      </c>
      <c r="G4">
        <v>828.5824800000001</v>
      </c>
      <c r="H4">
        <v>911.3979600000002</v>
      </c>
      <c r="I4">
        <v>952.5146400000001</v>
      </c>
      <c r="J4">
        <v>961.4721600000003</v>
      </c>
      <c r="L4">
        <v>795.6293210165344</v>
      </c>
      <c r="M4">
        <v>881.9393013118608</v>
      </c>
      <c r="N4">
        <v>916.8772682347332</v>
      </c>
      <c r="O4">
        <v>922.9897443374036</v>
      </c>
    </row>
    <row r="5" spans="2:15" ht="15">
      <c r="B5">
        <v>1830.62</v>
      </c>
      <c r="C5">
        <v>2011.8890000000004</v>
      </c>
      <c r="D5">
        <v>2026.2880000000002</v>
      </c>
      <c r="E5">
        <v>2563.077000000001</v>
      </c>
      <c r="G5">
        <v>1977.0696000000005</v>
      </c>
      <c r="H5">
        <v>2172.840120000001</v>
      </c>
      <c r="I5">
        <v>2188.39104</v>
      </c>
      <c r="J5">
        <v>2768.123160000001</v>
      </c>
      <c r="L5">
        <v>1900.0191249895536</v>
      </c>
      <c r="M5">
        <v>2096.03077672756</v>
      </c>
      <c r="N5">
        <v>2106.908636478119</v>
      </c>
      <c r="O5">
        <v>2659.0136731796692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Яшина Евгения Александровна</dc:creator>
  <cp:keywords/>
  <dc:description/>
  <cp:lastModifiedBy>Valued Acer Customer</cp:lastModifiedBy>
  <cp:lastPrinted>2012-09-04T07:51:50Z</cp:lastPrinted>
  <dcterms:created xsi:type="dcterms:W3CDTF">2012-07-23T09:31:25Z</dcterms:created>
  <dcterms:modified xsi:type="dcterms:W3CDTF">2013-04-19T11:26:32Z</dcterms:modified>
  <cp:category/>
  <cp:version/>
  <cp:contentType/>
  <cp:contentStatus/>
</cp:coreProperties>
</file>