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1201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'Лист1'!$A$1:$J$399</definedName>
  </definedNames>
  <calcPr fullCalcOnLoad="1"/>
</workbook>
</file>

<file path=xl/sharedStrings.xml><?xml version="1.0" encoding="utf-8"?>
<sst xmlns="http://schemas.openxmlformats.org/spreadsheetml/2006/main" count="2861" uniqueCount="1034">
  <si>
    <t xml:space="preserve">Наименование                                          </t>
  </si>
  <si>
    <t xml:space="preserve">Назначение                                            </t>
  </si>
  <si>
    <t xml:space="preserve">Местонахождение                                       </t>
  </si>
  <si>
    <t>Наименование документа</t>
  </si>
  <si>
    <t>Организация, выдавшая документ</t>
  </si>
  <si>
    <t>Серия, номер документа</t>
  </si>
  <si>
    <t>Дата документа</t>
  </si>
  <si>
    <t xml:space="preserve">Действующие  и  (или)  установленные  при  приватизации обременения </t>
  </si>
  <si>
    <t>Реквизиты   документов  о  государственной  регистрации права собственности</t>
  </si>
  <si>
    <t>№ п/п</t>
  </si>
  <si>
    <t>3.02. Объекты недвижимого имущества: здания, строения, сооружения</t>
  </si>
  <si>
    <t>Приложение 1.</t>
  </si>
  <si>
    <t>ПС 220/110/10 кВ " Элиста-Северная"</t>
  </si>
  <si>
    <t>Респ. Калмыкия, г. Элиста, 10 микр-он, 88</t>
  </si>
  <si>
    <t>Инженерные коммуникации ЭСК ПС 220/110/10 кВ "Элиста-Северная"</t>
  </si>
  <si>
    <t>ПС 220/110/10 кВ "Большой Царын"</t>
  </si>
  <si>
    <t>РК,Октябрьский р-н, п. Большой Царын, Северо-западная промышленная зона, 1</t>
  </si>
  <si>
    <t>ВЛ 220 кВ " Зимовники- Элиста Северная"</t>
  </si>
  <si>
    <t>Ростовская область : Зимовниковский- Дубовский- Ремонтненский р-ны - РК : Целинный р-н- г. Элиста</t>
  </si>
  <si>
    <t>ВЛ 220 кВ " Чёрный Яр- Большой Царын"</t>
  </si>
  <si>
    <t>Астраханская область: Черноярский р-н- Респ. Калмыкия : Малодербетовский- Октябрьский р-ны.</t>
  </si>
  <si>
    <t>ЭСК ПС 110/35/10 кВ " Ики-Бурул"</t>
  </si>
  <si>
    <t>Респ. Калмыкия, Ики-Бурульский р-н, п. Ики- Бурул</t>
  </si>
  <si>
    <t>ЭСК ПС 110/10 кВ " Чолун-Хамур"</t>
  </si>
  <si>
    <t>Респ. Калмыкия, Ики-Бурульский р-н, п. Чолун- Хамур</t>
  </si>
  <si>
    <t>ЭСК ПС 110/35/10 кВ "Яшалтинская"</t>
  </si>
  <si>
    <t>Респ. Калмыкия, Яшалтинский р-н, с. Яшалта, ул. Степная, 1"а"</t>
  </si>
  <si>
    <t>ЭСК ПС 110/10 кВ "Веселовская"</t>
  </si>
  <si>
    <t>Респ. Калмыкия, Яшалтинский р-н, с.Весёлое, Юго-Западная часть</t>
  </si>
  <si>
    <t>ЭСК ПС 110/35/10 кВ "Краснопольская"</t>
  </si>
  <si>
    <t>Респ. Калмыкия, Яшалтинский р-н, с. Краснополье, ул. Прудовая, 1"а"</t>
  </si>
  <si>
    <t>ЭСК ПС 110/35/10 кВ " Виноградовская"</t>
  </si>
  <si>
    <t>Респ. Калмыкия, Городовиковский р-н, с. Виноградное, ул. Южная, 30</t>
  </si>
  <si>
    <t>ЭСК ПС 110/35/10 кВ "Ульдючины"</t>
  </si>
  <si>
    <t>Респ. Калмыкия, Приютненский р-он, с. Ульдючины</t>
  </si>
  <si>
    <t>ЭСК ПС 110/35/10 кВ "Приютное-2"</t>
  </si>
  <si>
    <t>Респ. Калмыкия, Приютненский р-он, с. Приютное</t>
  </si>
  <si>
    <t>ЭСК ПС 110/10 кВ "Приманыческая"</t>
  </si>
  <si>
    <t>Респ. Калмыкия, Ики-Бурульский р-он, п. Приманыч</t>
  </si>
  <si>
    <t>ЭСК ПС 110/10 кВ "Ленинская"</t>
  </si>
  <si>
    <t>Респ. Калмыкия, Целинный р-он, п. Ики-Чонос</t>
  </si>
  <si>
    <t>ЭСК ПС 110/35/10 кВ "Целинная-2"</t>
  </si>
  <si>
    <t>Респ. Калмыкия, Целинный р-он, п. Целинный</t>
  </si>
  <si>
    <t>ЭСК ПС 110/35/10 кВ "Володарская"</t>
  </si>
  <si>
    <t>Респ. Калмыкия, Приютненский р-он, п. Песчаный</t>
  </si>
  <si>
    <t>ЭСК РП 110/10 кВ "Южный"</t>
  </si>
  <si>
    <t>Респ. Калмыкия, Ики-Бурульский р-он, п. Южный</t>
  </si>
  <si>
    <t>ЭСК ПС 110/10 кВ "Красносельская"</t>
  </si>
  <si>
    <t>Респ. Калмыкия, Малодербетовский р-он, п. Ики-Бухус, ул. Советская, 1"б"</t>
  </si>
  <si>
    <t>ЭСК ПС 110/35/10 кВ "Иджил"</t>
  </si>
  <si>
    <t>Респ. Калмыкия, Октябрьский р-он, п. Иджил</t>
  </si>
  <si>
    <t>ЭСК ПС 110/10 кВ "Барун"</t>
  </si>
  <si>
    <t xml:space="preserve">Респ. Калмыкия, Юстинский р-он, п. Барун, ул. Кооперативная </t>
  </si>
  <si>
    <t>ЭСК ПС 110/10 кВ "Ковыльная"</t>
  </si>
  <si>
    <t xml:space="preserve">Респ. Калмыкия, Октябрьскийский р-он, п. Джангар </t>
  </si>
  <si>
    <t>ЭСК ПС 110/10 кВ "Большой Царын"</t>
  </si>
  <si>
    <t xml:space="preserve">Респ. Калмыкия, Октябрьскийский р-он, п. Большой Царын, ул. Горького 38А  </t>
  </si>
  <si>
    <t>ЭСК ПС 110/10 кВ "Восход"</t>
  </si>
  <si>
    <t xml:space="preserve">Респ. Калмыкия, Октябрьскийский р-он, п. Восход </t>
  </si>
  <si>
    <t>ЭСК ПС 110/6 кВ "50 лет Октября"</t>
  </si>
  <si>
    <t xml:space="preserve">Респ. Калмыкия, Октябрьскийский р-он, на землях СПК "50 лет Октября" </t>
  </si>
  <si>
    <t>ЭСК ПС 110/35/10 кВ "Элиста-Восточная"</t>
  </si>
  <si>
    <t xml:space="preserve">Респ. Калмыкия, г. Элиста, ул. Пюрбеева, 22 </t>
  </si>
  <si>
    <t>ПС 110/35/10 кВ "Комсомольская"</t>
  </si>
  <si>
    <t xml:space="preserve">Респ. Калмыкия, Черноземельский р-он, п. Комсомольский, ул. Строительная, 2 </t>
  </si>
  <si>
    <t>ЭСК ПС 110/35/10 кВ "Элиста-Западная"</t>
  </si>
  <si>
    <t xml:space="preserve">Респ. Калмыкия, г. Элиста, ул. Ленина, 1 </t>
  </si>
  <si>
    <t>ПС 110/10 кВ "Джильгита"</t>
  </si>
  <si>
    <t xml:space="preserve">Респ. Калмыкия, Лаганский район, 10 разъезд Северо-Кавказской железной дороги </t>
  </si>
  <si>
    <t>ПС 35/10 кВ "Воробьевская"</t>
  </si>
  <si>
    <t>РК, Приютненский район, п. Воробьёвка</t>
  </si>
  <si>
    <t>ПС 35/10 кВ " Приютное-1"</t>
  </si>
  <si>
    <t>РК, Приютненский район, с. Приютное.</t>
  </si>
  <si>
    <t>ПС 35/10 кВ "40 лет ВЛКСМ"</t>
  </si>
  <si>
    <t>РК, Приютненский район, п. Октябрьский</t>
  </si>
  <si>
    <t>ПС 110/10 кВ "Татал"</t>
  </si>
  <si>
    <t>РК, Юстинский район, 0,5 км на юг от п. Татал</t>
  </si>
  <si>
    <t>ПС 35/10 кВ "Хошеутовская"</t>
  </si>
  <si>
    <t>РК, Октябрьский район,  0,7 км на юг от п. Хошеут</t>
  </si>
  <si>
    <t>ПС 35/10 кВ "Цаган - Нур"</t>
  </si>
  <si>
    <t>РК, Октябрьский район,  0,1 км на юг-запад от п. Цаган-Нур</t>
  </si>
  <si>
    <t>ПС 35/10 кВ "Харба"</t>
  </si>
  <si>
    <t>РК, Юстинский район, п. Харба, ул. Гайдара, 42</t>
  </si>
  <si>
    <t>ПС 35/10 кВ "Эрдниевская"</t>
  </si>
  <si>
    <t>РК, Юстинский район, п. Эрдниевский, ул. Хомутникова, 11 а</t>
  </si>
  <si>
    <t>ПС 110/35/10 кВ "Юста"</t>
  </si>
  <si>
    <t>РК, Юстинский район, п. Юста, ул. 8 Марта, 33</t>
  </si>
  <si>
    <t>ПС 35/10 кВ "Полынная"</t>
  </si>
  <si>
    <t>РК, Юстинский район, п. Бергин, ул. Мира, 1</t>
  </si>
  <si>
    <t>ПС 35/10 кВ "Хар-Булук"</t>
  </si>
  <si>
    <t>РК, Целинный район, п. Хар-Булук</t>
  </si>
  <si>
    <t>ПС 35/10 кВ "Чкаловская"</t>
  </si>
  <si>
    <t>РК, Кетченеровский район, п. Чкаловский</t>
  </si>
  <si>
    <t>ПС 35/10 кВ "Сарпа"</t>
  </si>
  <si>
    <t>РК, Кетченеровский район, п. Сарпа</t>
  </si>
  <si>
    <t>ПС 110/35/10 кВ "Советская"</t>
  </si>
  <si>
    <t>РК, Кетченеровский район, п. Кетченеры</t>
  </si>
  <si>
    <t>ПС 35/10 кВ "Элистинская ПТФ"</t>
  </si>
  <si>
    <t>РК, Целинный район, с. Вознесеновка</t>
  </si>
  <si>
    <t xml:space="preserve">ПС 35/10 кВ "Ялмата"
</t>
  </si>
  <si>
    <t>РК, Целинный район, п. Ялмта</t>
  </si>
  <si>
    <t>ПС 35/10 кВ "Загиста"</t>
  </si>
  <si>
    <t>РК, Целинный район, п. Зегиста</t>
  </si>
  <si>
    <t>ПС 35/10 кВ "Садовое-2"</t>
  </si>
  <si>
    <t>РК, Сарпинский район, с. Садовое, ул. Октябрьская, дом №12</t>
  </si>
  <si>
    <t>ПС 35/10 кВ "Уманцевская"</t>
  </si>
  <si>
    <t>РК, Сарпинский район, 0,5 км на юг от с. Уманцево</t>
  </si>
  <si>
    <t>ПС 35/10 кВ "Сарпинская"</t>
  </si>
  <si>
    <t>РК, Сарпинский район, п. Салын-Тугтун, пер. Кооперативный, дом № *</t>
  </si>
  <si>
    <t>ПС 35/10 кВ "Кануковская"</t>
  </si>
  <si>
    <t>РК, Сарпинский район, с. Кануково, 0,5 км на запад от с. Кануково</t>
  </si>
  <si>
    <t>ЭСК ПС 110/10 кВ "Ергенинская"</t>
  </si>
  <si>
    <t>РК, Кетченеровский район, п. Ергенинский</t>
  </si>
  <si>
    <t>(ЭСК) ПС 110/10 кВ "Бургустинская"</t>
  </si>
  <si>
    <t>РК, Кетченеровский р.-н, п. Гашун-Бургуста</t>
  </si>
  <si>
    <t>ПС 35/10 кВ "Байровская"</t>
  </si>
  <si>
    <t>РК, Кетченеровский район, п. Шатта</t>
  </si>
  <si>
    <t>ПС 35/10 кВ "Заливная"</t>
  </si>
  <si>
    <t>РК, Кетченеровский район, п. Алцынхута</t>
  </si>
  <si>
    <t>ПС 35/10 кВ "Обильное"</t>
  </si>
  <si>
    <t>РК, Сарпинский район, в 0,1 км на запад от с. Обильное</t>
  </si>
  <si>
    <t>ПС 35/10 кВ "Салын"</t>
  </si>
  <si>
    <t>РК, Целинный район, п. Салын</t>
  </si>
  <si>
    <t>ПС 35/10 кВ "Прудовая"</t>
  </si>
  <si>
    <t>РК, Целинный район, п. Найнтахн</t>
  </si>
  <si>
    <t>ПС 35/10 кВ "Чагорта"</t>
  </si>
  <si>
    <t>РК, Целинный район, п. Чагорта</t>
  </si>
  <si>
    <t>ПС 35/10 кВ "Троицкая"</t>
  </si>
  <si>
    <t>РК, Целинный район, с. Троицкое</t>
  </si>
  <si>
    <t>ПС 35/10 кВ "Водозабор"</t>
  </si>
  <si>
    <t>РК, Целинный район, п. Верхний Яшкуль</t>
  </si>
  <si>
    <t>ПС 35/10 кВ "Калинина"</t>
  </si>
  <si>
    <t>РК, Целинный район, п. Овата</t>
  </si>
  <si>
    <t>ПС 35/10 кВ "Вознесеновка"</t>
  </si>
  <si>
    <t>ПС 35/10 кВ "Целинная-1"</t>
  </si>
  <si>
    <t>РК, Целинный район, п. Целинный</t>
  </si>
  <si>
    <t>ЭСК ПС 110/10 кВ "Кировская"</t>
  </si>
  <si>
    <t>РК, Сарпинский район, 0,5 км на север от п. Кировский</t>
  </si>
  <si>
    <t>ПС 35/10 кВ "Шарнутовская"</t>
  </si>
  <si>
    <t>РК, Сарпинский район, 0,5 км на восток от п. Шарнут</t>
  </si>
  <si>
    <t>ЭСК ПС 110/35/10 кВ "Садовое"</t>
  </si>
  <si>
    <t>РК, Сарпинский район, с. Садовое, ул. Чапаева, дом № 249</t>
  </si>
  <si>
    <t>ЭСК ПС 35/10 кВ "Аршань Зельмень"</t>
  </si>
  <si>
    <t>РК, Сарпинский район, 0,2 км на запад от п. Аршань-Зельмень</t>
  </si>
  <si>
    <t xml:space="preserve"> ПС 110/10 кВ "Цаган-Аман"</t>
  </si>
  <si>
    <t>РК, Юстинский район,  п. Цаган - Аман, ул. Тургенева, 1 "а"</t>
  </si>
  <si>
    <t>ЭСК  ПС 110/35/10 кВ "Цаган Толга"</t>
  </si>
  <si>
    <t>РК, Малодербетовский район,  п. Ханата, ул. А. Бамбышева, дом № 2а</t>
  </si>
  <si>
    <t>ЭСК ПС 110/35/10 кВ "Кегульта"</t>
  </si>
  <si>
    <t>РК, Кетченеровский район, п. Кегульта</t>
  </si>
  <si>
    <t xml:space="preserve"> ПС 35/10 кВ "Комсомолец"</t>
  </si>
  <si>
    <t>РК, Городовиковский район, п. Передовой, окраина п. Передовой в северо-восточном направлении</t>
  </si>
  <si>
    <t xml:space="preserve"> ПС 35/10 кВ "Садовка"</t>
  </si>
  <si>
    <t>РК, Городовиковский район, п. Розенталь, юго-восточное направление от п.Розенталь</t>
  </si>
  <si>
    <t xml:space="preserve"> ПС 35/10 кВ "Городовиковская"</t>
  </si>
  <si>
    <t>РК, Городовиковский район, г. Городовиковск, ул. Гагарина, дом №36 а</t>
  </si>
  <si>
    <t xml:space="preserve"> ПС 35/10 кВ "Бага-Тугтунская"</t>
  </si>
  <si>
    <t>РК, Яшалтинский район, с. Бага-Тугтун, ул. Ленина, дом №250 "а"</t>
  </si>
  <si>
    <t xml:space="preserve"> ПС 35/10 кВ "Красномихайловская"</t>
  </si>
  <si>
    <t>РК, Яшалтинский район, с. Красномихайловское, ул. Кооперативная, дом №19 "б"</t>
  </si>
  <si>
    <t xml:space="preserve"> ПС 35/10 кВ "Октябрьская"</t>
  </si>
  <si>
    <t>РК, Яшалтинский район, п. Октябрьский, ул. Спортивная, дом №25 "а"</t>
  </si>
  <si>
    <t xml:space="preserve"> ПС 35/10 кВ "Эсто-Алтай"</t>
  </si>
  <si>
    <t>РК, Яшалтинский район, с. Эсто-Алтай, ул. Ленина, дом №1 "в"</t>
  </si>
  <si>
    <t xml:space="preserve"> ПС 35/10 кВ "Соленовская"</t>
  </si>
  <si>
    <t>РК, Яшалтинский район, с. Солёное, ул. Бр.Богодуховых, дом №60 "а"</t>
  </si>
  <si>
    <t xml:space="preserve"> ПС 35/10 кВ "Краснопартизанская"</t>
  </si>
  <si>
    <t>РК, Яшалтинский район, с. Красный Партизан</t>
  </si>
  <si>
    <t xml:space="preserve"> ПС 35/10 кВ "Яшалта-1"</t>
  </si>
  <si>
    <t>РК, Яшалтинский район, с. Яшалта</t>
  </si>
  <si>
    <t xml:space="preserve"> ПС 35/10 кВ "Юбилейная"</t>
  </si>
  <si>
    <t>РК, Яшалтинский район, с. Манычское</t>
  </si>
  <si>
    <t>ПС 35/10 кВ "Плодовитое"</t>
  </si>
  <si>
    <t>РК, Малодербетовский район,  с.Плодовитое</t>
  </si>
  <si>
    <t>ПС 35/10 кВ "Зверосовхозная"</t>
  </si>
  <si>
    <t>РК, Приютненский район, п. Нарын</t>
  </si>
  <si>
    <t>ПС 35/10 кВ "Чилгир"</t>
  </si>
  <si>
    <t>РК, Яшкульский район, п. Чилгир</t>
  </si>
  <si>
    <t>ПС 35/10 кВ "Привольненская"</t>
  </si>
  <si>
    <t>РК, Яшкульский район, п. Привольный</t>
  </si>
  <si>
    <t>ПС 35/10 кВ "Хулхутинская"</t>
  </si>
  <si>
    <t>РК, Яшкульский район, п. Хулхута</t>
  </si>
  <si>
    <t>ПС 35/10 кВ "Молодежная"</t>
  </si>
  <si>
    <t>РК, Яшкульский район, п. Молодежный</t>
  </si>
  <si>
    <t>ПС 35/10 кВ "Уттинская"</t>
  </si>
  <si>
    <t>РК, Яшкульский район, п. Утта</t>
  </si>
  <si>
    <t>ПС 35/10 кВ "Яшкульская-1"</t>
  </si>
  <si>
    <t>РК, Яшкульский район, п. Яшкуль</t>
  </si>
  <si>
    <t>ПС 35/10 кВ "Тавн-Гашунская"</t>
  </si>
  <si>
    <t>РК, Яшкульский район, п. Тавн-Гашун</t>
  </si>
  <si>
    <t>ПС 35/10 кВ "Цаган-Усн"</t>
  </si>
  <si>
    <t>РК, Яшкульский район, п. Цаган-Усн</t>
  </si>
  <si>
    <t>ПС 35/10 кВ "Вахта"</t>
  </si>
  <si>
    <t>РК, Яшкульский район, п. Хар-Толга</t>
  </si>
  <si>
    <t>ПС 35/10 кВ "Кировская"</t>
  </si>
  <si>
    <t>РК, Яшкульский район, п. Теегин Герл</t>
  </si>
  <si>
    <t>ПС 35/10 кВ "Гашунская"</t>
  </si>
  <si>
    <t>РК, Яшкульский район, п. Гашун</t>
  </si>
  <si>
    <t>ПС 110/35/10 кВ "Красненская"</t>
  </si>
  <si>
    <t>РК, Яшкульский район, п. Улан-Эрге</t>
  </si>
  <si>
    <t>ПС 110/35/10 кВ "Яшкульская-2"</t>
  </si>
  <si>
    <t>ПС 110/35/10 кВ "Партизанская-2"</t>
  </si>
  <si>
    <t>ПС 110/10 кВ "Кормовая"</t>
  </si>
  <si>
    <t>РК, Яшкульский район, п. Эрмели</t>
  </si>
  <si>
    <t>ПС 110/35/10 кВ "Утта2"</t>
  </si>
  <si>
    <t>ПС 35/10 кВ "Артезиан"</t>
  </si>
  <si>
    <t>РК, Черноземельский р.-н, п. Артезиан</t>
  </si>
  <si>
    <t>ПС 35/10 кВ "Прикумская"</t>
  </si>
  <si>
    <t>РК, Черноземельский р.-н, п. Прикумский</t>
  </si>
  <si>
    <t>ПС 35/10 кВ "Кумская"</t>
  </si>
  <si>
    <t>РК, Черноземельский р.-н, п. Кумской</t>
  </si>
  <si>
    <t>ПС 110/10 кВ "Нарын-Худук"</t>
  </si>
  <si>
    <t>РК, Черноземельский р.-н, п. Нарын-Худук</t>
  </si>
  <si>
    <t>ПС 110/10 кВ "Адыковская"</t>
  </si>
  <si>
    <t>РК, Черноземельский р.-н, п. Адык</t>
  </si>
  <si>
    <t>ПС 35/10 кВ "Насосная"</t>
  </si>
  <si>
    <t>ПС 110/10 кВ "Сарул"</t>
  </si>
  <si>
    <t>РК, Черноземельский р.-н, п. Сарул</t>
  </si>
  <si>
    <t>ЭСК ПС 110/35/10 кВ "Малые Дербеты"</t>
  </si>
  <si>
    <t>РК, Малодербетовский р.-н, с. Малые Дербеты, ул.Водостроевская дом № 5</t>
  </si>
  <si>
    <t>ВЛ 110 кВ "Кормовая - Яшкульская"</t>
  </si>
  <si>
    <t>РК, Яшкульский район, п. Кормовой- п. Яшкуль</t>
  </si>
  <si>
    <t>ВЛ 110 кВ "Красненская - Кормовая"</t>
  </si>
  <si>
    <t>РК, Яшкульский район,п. Улан-Эрге -  п. Кормовой</t>
  </si>
  <si>
    <t>ВЛ 110 кВ "Яшкуль - Сарул"</t>
  </si>
  <si>
    <t>РК, Яшкульский, Черноземельский р.-н, п. Яшкуль-п. Сарул</t>
  </si>
  <si>
    <t>ВЛ 110 кВ "Яшкуль - Партизанская"</t>
  </si>
  <si>
    <t>РК, Яшкульский район, п. Яшкуль - п. Хар-Толга</t>
  </si>
  <si>
    <t>ВЛ 110 кВ "Яшкульская - Утта"</t>
  </si>
  <si>
    <t>РК, Яшкульский район,  п. Яшкуль - п. Утта</t>
  </si>
  <si>
    <t>ВЛ 110 кВ "Эрдниевская - Молодежная - Утта"</t>
  </si>
  <si>
    <t>РК, Яшкульский район, Юстинский  район, п. Эрдниевский-п. Молодежный- п. Утта</t>
  </si>
  <si>
    <t>ВЛ 35 кВ "Утта - Привольненская"</t>
  </si>
  <si>
    <t>РК, Яшкульский район,  п. Утта-п. Привольный</t>
  </si>
  <si>
    <t>ВЛ 35 кВ "Утта - Хулхутинская"</t>
  </si>
  <si>
    <t>РК, Яшкульский район,  п. Утта-п. Хулхута</t>
  </si>
  <si>
    <t>ВЛ 110 кВ "Цаган-Аман - Юста"</t>
  </si>
  <si>
    <t>РК, Юстинский район</t>
  </si>
  <si>
    <t>ВЛ 110 кВ - отпайка на ПС 110/10 кВ  "Татал"</t>
  </si>
  <si>
    <t>ВЛ 35 кВ "Харба - Полынная"</t>
  </si>
  <si>
    <t>ВЛ 35 кВ "Юста - Харба"</t>
  </si>
  <si>
    <t>ВЛ 35 кВ "Юста - Эрдниевская"</t>
  </si>
  <si>
    <t>ВЛ 35 кВ "Советское - Обильное"</t>
  </si>
  <si>
    <t>РК, Кетченеровский - Сарпинский районы, п. Кетченеры - п. Обильное</t>
  </si>
  <si>
    <t>ВЛ 35 кВ "Кануковская - Уманцево"</t>
  </si>
  <si>
    <t>РК,  Сарпинский район, с. Кануково - с. Уманцево</t>
  </si>
  <si>
    <t>ВЛ 35 кВ "Обильное - Кануки"</t>
  </si>
  <si>
    <t>РК,  Сарпинский район, с. Обильное-с.Кануково</t>
  </si>
  <si>
    <t>ВЛ 35 кВ "Садовое-1 - Садовое-2"</t>
  </si>
  <si>
    <t>РК,  Сарпинский район, с. Садовое</t>
  </si>
  <si>
    <t>ВЛ 35 кВ "Садовская - Уманцево"</t>
  </si>
  <si>
    <t>РК,  Сарпинский район, с. Садовое - с. Уманцево</t>
  </si>
  <si>
    <t>ВЛ 35 кВ"Сарпинская - Кануковская"</t>
  </si>
  <si>
    <t>РК,  Сарпинский район, п. Салын-Тугтун-с.Кануково</t>
  </si>
  <si>
    <t>ВЛ 35 кВ "Кануковская - Шарнутовская"</t>
  </si>
  <si>
    <t>РК,  Сарпинский район, п. Шарнут-с.Кануково</t>
  </si>
  <si>
    <t>ВЛ 35 кВ отпайка на ПС 35/10 кВ "Шарнутовская"</t>
  </si>
  <si>
    <t>РК,  Сарпинский район, п. Шарнут</t>
  </si>
  <si>
    <t>ВЛ-35 кВ "Виноградное - Башанта"</t>
  </si>
  <si>
    <t xml:space="preserve">РК, Городовиковский район, с. Виноградное -  г. Городовиковск </t>
  </si>
  <si>
    <t>ВЛ-35 кВ "Башанта - Садовка"</t>
  </si>
  <si>
    <t>РК, Городовиковский район,г. Городовиковск -  п. Розенталь</t>
  </si>
  <si>
    <t>ВЛ-35 кВ "Городовиковск- Комсомольская"</t>
  </si>
  <si>
    <t>РК, Городовиковский район,г. Городовиковск -  п. Передовой</t>
  </si>
  <si>
    <t>ВЛ-35 кВ "Соленовская - Красномихайловская"</t>
  </si>
  <si>
    <t>РК, Яшалтинский район,с. Соленое - с. Красномихайловское</t>
  </si>
  <si>
    <t>ВЛ 35 кВ "Соленое-Октябрьская"</t>
  </si>
  <si>
    <t>РК, Яшалтинский район,с. Соленое - п. Октябрьский</t>
  </si>
  <si>
    <t>ВЛ-35 кВ "Яшалта- Юбилейная - Бага-Тугтун"</t>
  </si>
  <si>
    <t>РК, Яшалтинский район</t>
  </si>
  <si>
    <t>ВЛ-35 кВ "Октябрьская-Краснопартизанская"</t>
  </si>
  <si>
    <t>ВЛ-35 кВ "Яшалта-1-Яшалта-2"</t>
  </si>
  <si>
    <t>ВЛ-35 кВ "Яшалта - Бага-Тугтунская"</t>
  </si>
  <si>
    <t>РК, Яшалтинский район, с. Яшалта - с. Бага-Тугтун</t>
  </si>
  <si>
    <t>ВЛ-35 кВ "Яшалта - Соленое"</t>
  </si>
  <si>
    <t>РК, Яшалтинский район, с. Яшалта - с. Соленое</t>
  </si>
  <si>
    <t>ВЛ-35 кВ "Краснопольская - Эсто-Алтай"</t>
  </si>
  <si>
    <t>РК, Яшалтинский район, с. Краснополье- с. Эсто-Алтай</t>
  </si>
  <si>
    <t>ВЛ-35 кВ "Виноградная - Эсто-Алтай"</t>
  </si>
  <si>
    <t>РК, Виноградное - Эсто-Алтай</t>
  </si>
  <si>
    <t>ПС 110/10 кВ "Улан-Хол"</t>
  </si>
  <si>
    <t>РК, Лаганский район, с. Улан-Хол</t>
  </si>
  <si>
    <t>ВЛ 35 кВ "Малые Дербеты - Садовое"</t>
  </si>
  <si>
    <t>РК, Малодербетовский , Сарпинский районы</t>
  </si>
  <si>
    <t>ВЛ 35 кВ "Малые Дербеты - Плодовитое"</t>
  </si>
  <si>
    <t>Малодербетовский район, Малые Деребты - Плодовитое</t>
  </si>
  <si>
    <t>ВЛ 110 кВ "Улан Хол - Джильгита"</t>
  </si>
  <si>
    <t>РК, Лаганский район</t>
  </si>
  <si>
    <t>ПС 110/35/10 кВ "Каспийская-2"</t>
  </si>
  <si>
    <t>РК, Лаганский район, г. Лагань, ул. Куйбышева, 188</t>
  </si>
  <si>
    <t>ВЛ 35 кВ "Каспийская-2 - Каспийская-1"</t>
  </si>
  <si>
    <t>РК, Лаганский район, г. Лагань</t>
  </si>
  <si>
    <t>ПС 35/10 кВ "Каспийская-1"</t>
  </si>
  <si>
    <t>РК, Лаганский район, г. Лагань, ул. Волжская, 6</t>
  </si>
  <si>
    <t>ПС 35/10 кВ "Михайловская"</t>
  </si>
  <si>
    <t>РК, Лаганский район, с. Джалыково</t>
  </si>
  <si>
    <t>ВЛ 35 кВ "Иджил - Цаган Нур"</t>
  </si>
  <si>
    <t>РК, Октябрьский район</t>
  </si>
  <si>
    <t xml:space="preserve">ВЛ 35 кВ "Цаган Толга - Цаган Нур" </t>
  </si>
  <si>
    <t>РК, Малодербетовский - Октябрьский районы</t>
  </si>
  <si>
    <t>ВЛ 35 кВ "Цаган Нур - Сарпа"</t>
  </si>
  <si>
    <t>ВЛ 35 кВ "Артезиан-2 - Артезиан-1"</t>
  </si>
  <si>
    <t xml:space="preserve">РК, Черноземельский район, </t>
  </si>
  <si>
    <t>ВЛ 35 кВ "отпайка на Кумской"</t>
  </si>
  <si>
    <t>РК, Черноземельский район</t>
  </si>
  <si>
    <t xml:space="preserve">ВЛ 35 кВ "Комсомольский  - Артезиан" </t>
  </si>
  <si>
    <t>РК, Черноземельский район, п. Комсомольский- п. Артезиан</t>
  </si>
  <si>
    <t>ВЛ 35 кВ "Черноземельская - Зултурган"</t>
  </si>
  <si>
    <t>РК, Черноземельский район, п. Ачинеры - п. Светлый</t>
  </si>
  <si>
    <t>ВЛ 110 кВ "Черноземельская - Комсомольский"</t>
  </si>
  <si>
    <t>РК, Черноземельский район, п. Ачинеры - п. Комсомольский</t>
  </si>
  <si>
    <t>ВЛ 35 кВ "Комсомольский - Прикумский"</t>
  </si>
  <si>
    <t>РК, Черноземельский район, п. Комсомольский- п. Прикумский</t>
  </si>
  <si>
    <t>ВЛ 110 кВ "Черноземельская - Адыковская"</t>
  </si>
  <si>
    <t>РК, Черноземельский район, п. Ачинеры - п. Адык</t>
  </si>
  <si>
    <t>ВЛ 110 кВ "Адыковская - Сарул"</t>
  </si>
  <si>
    <t>РК, Черноземельский район,  п. Адык - п. Сарул</t>
  </si>
  <si>
    <t>ПС 110/35/10 кВ "Черноземельская"</t>
  </si>
  <si>
    <t>РК, Черноеземельский р., п. Ачинеры, ул. Пушкина, 36</t>
  </si>
  <si>
    <t>ПС 110/35/10 кВ "Артезиан-2"</t>
  </si>
  <si>
    <t>РК, Черноеземельский р., п. Буровой, ул. Б.Эрднеева,11</t>
  </si>
  <si>
    <t>ПС 35/10 кВ "Лола"</t>
  </si>
  <si>
    <t>ВЛ 35 кВ "Элиста Западная - Водозабор отпайка на Салын"</t>
  </si>
  <si>
    <t>РК, Городской округ город Элиста</t>
  </si>
  <si>
    <t>ВЛ 35 кВ "Элиста Западная - Хар-Булук"</t>
  </si>
  <si>
    <t>РК, г. Элиста - п. Хар-Булук</t>
  </si>
  <si>
    <t>ВЛ 35 кВ "Элиста Западная - Элистинская ПТФ"</t>
  </si>
  <si>
    <t>РК, г. Элиста - п. Вознесеновка</t>
  </si>
  <si>
    <t>ВЛ 35 кВ "Элиста Западная - Зверосовхозная"</t>
  </si>
  <si>
    <t>РК, г. Элиста - п. Нарын</t>
  </si>
  <si>
    <t>ВЛ 35 кВ "Элиста Западная - Водозабор"</t>
  </si>
  <si>
    <t>РК, Целинный район</t>
  </si>
  <si>
    <t>ПС 35/10 кВ "Мелиоратор"</t>
  </si>
  <si>
    <t>РК, Ики-Бурульский район, п. Ут-Сала, 30 км. к северу от поселка</t>
  </si>
  <si>
    <t>ВЛ 35 кВ отпайка на ПС Мелиоратор</t>
  </si>
  <si>
    <t>РК, Ики-Бурульский район</t>
  </si>
  <si>
    <t>ВЛ 35 кВ "Ики-Бурул - Ут Сала"</t>
  </si>
  <si>
    <t>РК, Ики-Бурульский район, п.Ики-Бурул - п.Ут Сала</t>
  </si>
  <si>
    <t>ВЛ 35 кВ "Ут-Салинская - Партизанская"</t>
  </si>
  <si>
    <t>РК, Ики-Бурульский - Яшкульский районы, п.Ут-Сала - Хар-Толга</t>
  </si>
  <si>
    <t>ВЛ 35 кВ "Троицкое -Целинное"</t>
  </si>
  <si>
    <t>ВЛ 35 кВ "Целинная - Загиста"</t>
  </si>
  <si>
    <t>ВЛ 35 кВ "ПТФ - Буратинская"</t>
  </si>
  <si>
    <t>РК, Целинный - Ики-Бурульский районы</t>
  </si>
  <si>
    <t>ВЛ 35 кВ "Целинная - Шатта"</t>
  </si>
  <si>
    <t>РК, Целинный - Кетченеровский районы, п.Целинный - п.Шатта</t>
  </si>
  <si>
    <t>ВЛ 35 кВ "Прудовая - Чагорта"</t>
  </si>
  <si>
    <t>ВЛ 35 кВ "Водозабор - Прудовая"</t>
  </si>
  <si>
    <t>ВЛ 35 кВ "Вознесеновская - Красненская"</t>
  </si>
  <si>
    <t>РК, Целинный - Яшкульский районы, с.Вознесеновка - п.Улан-Эрге</t>
  </si>
  <si>
    <t>ВЛ 35 кВ "Элиста-Восточная - ЭПТФ"</t>
  </si>
  <si>
    <t>ВЛ 35 кВ "Элиста - Троицкое"</t>
  </si>
  <si>
    <t>ВЛ 35 кВ заход на ПС Калинина</t>
  </si>
  <si>
    <t>ВЛ 35 кВ "Элиста-Восточная - Вознесеновская"</t>
  </si>
  <si>
    <t>ВЛ 35 кВ "Советское - Чкалово"</t>
  </si>
  <si>
    <t>РК, Кетченеровский район, п.Кетченеры - п.Чкаловский</t>
  </si>
  <si>
    <t>ВЛ 35 кВ "Заливная - Байровская"</t>
  </si>
  <si>
    <t>РК, Кетченеровский район, п.Заливной - п.Шатта</t>
  </si>
  <si>
    <t>ВЛ 35 кВ "Чкаловская - Заливная"</t>
  </si>
  <si>
    <t>РК, Кетченеровский район, п.Чкаловский - п.Заливной</t>
  </si>
  <si>
    <t>ВЛ 35 кВ "Партизанская участок канала Волга - Чограй (240 - 266 км)</t>
  </si>
  <si>
    <t>РК, Яшкульский район</t>
  </si>
  <si>
    <t>ВЛ 35 кВ "Яшкуль - Тавн-Гашунская"</t>
  </si>
  <si>
    <t>РК, Яшкульский район, п. Яшкуль - п. Тавн-Гашун</t>
  </si>
  <si>
    <t>ВЛ 35 кВ "Гашун - Яшкуль"</t>
  </si>
  <si>
    <t>РК, Яшкульский район, п. Гашун - п. Яшкуль</t>
  </si>
  <si>
    <t>ВЛ 35 кВ "Тавн-Гашун - Насосная"</t>
  </si>
  <si>
    <t>РК, Яшкульский район, п. Тавн -Гашун</t>
  </si>
  <si>
    <t>ВЛ 35 кВ "Красненская - Гашун"</t>
  </si>
  <si>
    <t>РК, Яшкульский район, п. Улан-Эрге - п. Гашун</t>
  </si>
  <si>
    <t>ВЛ 35 кВ отпайка на ПС "Кировская"</t>
  </si>
  <si>
    <t>ВЛ 35 кВ "Партизанская участок канал Волга - Чограй (266 - 269 км)</t>
  </si>
  <si>
    <t>ВЛ 35 кВ отпайка на Цаган-Усн</t>
  </si>
  <si>
    <t>РК, Яшкульский район, п. Яшкуль,в 2,5 км юго-западнее п. Цаган-Усн</t>
  </si>
  <si>
    <t>ВЛ 35 кВ "Красненская - Чилгир"</t>
  </si>
  <si>
    <t>РК, Яшкульский район, п. Улан-Эрге - п. Чилгир</t>
  </si>
  <si>
    <t>ВЛ 35 кВ "Ульдючины - Приютное"</t>
  </si>
  <si>
    <t>РК, Приютненский район</t>
  </si>
  <si>
    <t>ВЛ 35 кВ "Ульдючины - Первомайка"</t>
  </si>
  <si>
    <t>ВЛ 35 кВ "Воробьевка - Хар-Булук"</t>
  </si>
  <si>
    <t>РК, Приютненский район, п.Воробьевка - п. Хар-Булук</t>
  </si>
  <si>
    <t>ВЛ 35 кВ заход на ПС "Ульдючины"</t>
  </si>
  <si>
    <t>ПС 35/10 кВ "Первомайская"</t>
  </si>
  <si>
    <t>РК, Приютненский район, п. Первомайский</t>
  </si>
  <si>
    <t>ВЛ 110 кВ "Комсомольский - Каспийск"</t>
  </si>
  <si>
    <t>РК, Черноземельский - Лаганский районы, п. Комсомольский - г. Лагань</t>
  </si>
  <si>
    <t>ВЛ 110 кВ "Элиста-Северная - Красненская"</t>
  </si>
  <si>
    <t>РК, Целинный - Яшкульский районы, г. Элиста</t>
  </si>
  <si>
    <t>ВЛ 35 кВ "Чилгир - Ялмта"</t>
  </si>
  <si>
    <t>РК, Целинный - Яшкульский районы</t>
  </si>
  <si>
    <t>ПС 35/10 кВ "Ут-Сала"</t>
  </si>
  <si>
    <t>РК, Ики-Бурульский район, п. Ут-Сала</t>
  </si>
  <si>
    <t>ПС 35/10 кВ "Буратинская"</t>
  </si>
  <si>
    <t>РК, Ики-Бурульский район, п. Оргакин</t>
  </si>
  <si>
    <t>ВЛ 35 кВ "Зверосовхозная - Буратинская"</t>
  </si>
  <si>
    <t>РК, Целинный - Ики-Бурульский районы, п.п. Нарын - Лола - Оргакин</t>
  </si>
  <si>
    <t>ПС 35/10 кВ "Зултурганская"</t>
  </si>
  <si>
    <t>РК, Ики-Бурульский район, п. Светлый</t>
  </si>
  <si>
    <t>ВЛ 35 кВ "Чагорта - Загиста"</t>
  </si>
  <si>
    <t>РК, Целинный районы, п.п. Чагорта - Баирта</t>
  </si>
  <si>
    <t>Встроенные административ-но-производственные по-мещения 1 этажа, располо-женные в многоквартирном жилом доме</t>
  </si>
  <si>
    <t>Респ. Калмыкия, г. Элиста, ул. Ленина, 271</t>
  </si>
  <si>
    <t>Оперативно-эксплуатационный пункт (ОЭП) при ПС 220/110/10 кВ "Большой Царын"</t>
  </si>
  <si>
    <t>РК,Октябрьский р-н, п. Большой Царын, Северо-западная промышленная зона, 2</t>
  </si>
  <si>
    <t xml:space="preserve">Здание ремонтно-эксплуатационного пункта III типа  </t>
  </si>
  <si>
    <t>РК, Октябрьский р-н, п. Большой Царын, ул. Чекистов</t>
  </si>
  <si>
    <t>Здание мастерской службы ЛЭП при ПС 110/35/10 кВ "Элиста-Западная"</t>
  </si>
  <si>
    <t>РК, г. Элиста, ул. Ленина, 1, строение 1.</t>
  </si>
  <si>
    <t>Нежилые помещения</t>
  </si>
  <si>
    <t>РК, г. Элиста, микрорайон "Молодёжный", дом 12</t>
  </si>
  <si>
    <t>Служебно-бытовой и производственный корпус</t>
  </si>
  <si>
    <t>РК, г. Элиста, Северная промзона</t>
  </si>
  <si>
    <t xml:space="preserve">Административное здание РПБ-II типа </t>
  </si>
  <si>
    <t>РК, Сарпинский р-н, с. Садовое, ул. Дорожная, 9</t>
  </si>
  <si>
    <t>Здание гаража</t>
  </si>
  <si>
    <t>Здание склада</t>
  </si>
  <si>
    <t>Здание гаража на 5 автомашин</t>
  </si>
  <si>
    <t xml:space="preserve">Административное здание  </t>
  </si>
  <si>
    <t>Административное здание</t>
  </si>
  <si>
    <t>РК, г. Городовиковск, ул. Советская д. 1</t>
  </si>
  <si>
    <t>Строение АЗС</t>
  </si>
  <si>
    <t xml:space="preserve">Здание ремонтно-эксплуатационного пункта (РЭП) - II типа  </t>
  </si>
  <si>
    <t xml:space="preserve">РК, Приютненский район, с. Приютное, ул. Московская, дом № 1а </t>
  </si>
  <si>
    <t>Здание пилорамы</t>
  </si>
  <si>
    <t>Склад-ангар</t>
  </si>
  <si>
    <t>Закрытая трансформаторная подстанция</t>
  </si>
  <si>
    <t>Проходная</t>
  </si>
  <si>
    <t>Здание склада №1</t>
  </si>
  <si>
    <t>РК, г. Элиста, ул. Строительная дом № 60в</t>
  </si>
  <si>
    <t>Здание склада №2</t>
  </si>
  <si>
    <t>РК, г. Элиста, ул. Строительная, дом № 60в</t>
  </si>
  <si>
    <t>Бокс для легковых автомашин</t>
  </si>
  <si>
    <t>Здание гаража на 14 автомашин</t>
  </si>
  <si>
    <t>Здание гаража на 25 автомашин</t>
  </si>
  <si>
    <t>Здание проходной</t>
  </si>
  <si>
    <t>Здание диспетчерской</t>
  </si>
  <si>
    <t>Здание склада №6</t>
  </si>
  <si>
    <t>Сооружение контрольно-пропускного пункта</t>
  </si>
  <si>
    <t>Внутриплощадочные дороги и площадки</t>
  </si>
  <si>
    <t>РК, Кетченеровский район, п. Кетченеры, ул. А.Мучкаева, дом №27</t>
  </si>
  <si>
    <t>РК, Целинный район, с. Троицкое, ул. Деликова, дом №37</t>
  </si>
  <si>
    <t>Гараж, площадь 409,05 кв.м</t>
  </si>
  <si>
    <t>РК, Яшкульский район, п. Яшкуль, ул. Клыкова,2</t>
  </si>
  <si>
    <t>Здание ремонтно-эксплуатационного пункта 1-го типа</t>
  </si>
  <si>
    <t>РК, Юстинский район, п. Цаган-Аман, ул. Тургенева дом №1</t>
  </si>
  <si>
    <t>ОЭП №1 при ПС 110/10 кВ "Ленинская"</t>
  </si>
  <si>
    <t>РК, Целинный район, п. Ики-Чонос, ул. Очирова, дом №13/1</t>
  </si>
  <si>
    <t>РЭП 2 типа при ПС 110/10 кВ "Ленинская"</t>
  </si>
  <si>
    <t>РК, Целинный район, п. Ики-Чонос, ул. Очирова, дом №13</t>
  </si>
  <si>
    <t>Гараж при РЭП 1 типа</t>
  </si>
  <si>
    <t>с. Малые Дербеты, ул. Юбилейная, 20</t>
  </si>
  <si>
    <t>Здание РЭП 1 типа</t>
  </si>
  <si>
    <t>ОЭП № 3 при ПС 110/35/10 кВ "Садовое-1"</t>
  </si>
  <si>
    <t>с.Садовое, ул. Чапаева, 247</t>
  </si>
  <si>
    <t>Гараж</t>
  </si>
  <si>
    <t>Электомеханическая мастерская</t>
  </si>
  <si>
    <t>п. Цаган-Аман, ул. Тургенева, 1</t>
  </si>
  <si>
    <t>РК, Сарпинский район, с. Садовое, ул. Чапаева, дом №251</t>
  </si>
  <si>
    <t>ОЭП при ПС 110/35/10 кВ "Иджил"</t>
  </si>
  <si>
    <t>РК, Октябрьский район, п. Иджил</t>
  </si>
  <si>
    <t>Гараж при ПС 110/35/10 кВ "Иджил"</t>
  </si>
  <si>
    <t>Дом при ПС 110/10 кВ "Большой Царын"</t>
  </si>
  <si>
    <t>РК, Октябрьский район, п. Большой Царын, ул. Горького, дом № 38</t>
  </si>
  <si>
    <t>РК, Октябрьский район, п. Большой Царын, ул. Горького, дом № 37</t>
  </si>
  <si>
    <t>Гараж при ПС 110/10 кВ "Большой Царын"</t>
  </si>
  <si>
    <t>РК, Октябрьский район, п. Большой Царын, ул. Горького, дом № 38 б</t>
  </si>
  <si>
    <t>Гараж при ПС 35/10 кВ "Плодовитое"</t>
  </si>
  <si>
    <t>РК, Малодербетовский район, с. Плодовитое</t>
  </si>
  <si>
    <t>ОЭП при ПС 35/10 кВ "Плодовитое"</t>
  </si>
  <si>
    <t>Автогараж при ПС 110/35/10 кВ "Малые Дербеты"</t>
  </si>
  <si>
    <t>РК, Малодербетовский район, с. Малые Дербеты, ул. Водостроевская, 3</t>
  </si>
  <si>
    <t>ОЭП при ПС 110 кВ "Красносельская"</t>
  </si>
  <si>
    <t>РК, Малодербетовский район, п. Ики-Бухус, ул. Советская, 1</t>
  </si>
  <si>
    <t>Гараж при ПС 110/10 кВ "Красносельская"</t>
  </si>
  <si>
    <t>РК, Малодербетовский район, п. Ики-Бухус, ул. Советская</t>
  </si>
  <si>
    <t>ОЭП при ПС 35/10 кВ "Эрдниевская"</t>
  </si>
  <si>
    <t>РК, Юстинский район, п. Эрдниевский, ул. Хомутникова, 11</t>
  </si>
  <si>
    <t>ОЭП при ПС 35/10 кВ "Цаган Нур"</t>
  </si>
  <si>
    <t>РК, Октябрьский район, п. Цаган Нур</t>
  </si>
  <si>
    <t xml:space="preserve">Гараж (литер 2) </t>
  </si>
  <si>
    <t>РК, Яшалтинский район, с. Яшалта, ул. Степная, 1</t>
  </si>
  <si>
    <t>РЭП 1 типа при ПС Яшалта</t>
  </si>
  <si>
    <t>Дом при ПС "Целинная"</t>
  </si>
  <si>
    <t>РК, Целинный район, п.Целинный</t>
  </si>
  <si>
    <t>Здание гараж на  при ПС "Целинная"</t>
  </si>
  <si>
    <t>Здание гаража  при ПС 35/10 кВ "Прудовая"</t>
  </si>
  <si>
    <t>Здание ОЭП при ПС "Калинина"</t>
  </si>
  <si>
    <t xml:space="preserve">ОЭП при ПС "Прудовая" </t>
  </si>
  <si>
    <t>Дом при ПС "Партизанская"</t>
  </si>
  <si>
    <t>РК, Яшкульский район, п. Хар-Толга, ул. 30 лет Победы, 23</t>
  </si>
  <si>
    <t>ОЭП при ПС "Партизанская"</t>
  </si>
  <si>
    <t>РК, Яшкульский район, п. Хар-Толга, ул. 30 лет Победы, 25</t>
  </si>
  <si>
    <t xml:space="preserve">Здание сарая </t>
  </si>
  <si>
    <t>РК, Яшкульский район, п. Гашун, ул. Канукова, 36"б"</t>
  </si>
  <si>
    <t>Гараж на 2 автомашины при ПС 35/10 кВ "Гашунская"</t>
  </si>
  <si>
    <t>РК, Яшкульский район, п. Гашун, ул. Канукова, 34"а"</t>
  </si>
  <si>
    <t>ОЭП при ПС "Гашунская"</t>
  </si>
  <si>
    <t>Дом при ПС "Гашунская"</t>
  </si>
  <si>
    <t>РК, Яшкульский район, п. Гашун, ул. Канукова, 36</t>
  </si>
  <si>
    <t>Гараж на 5 автомашин при ПС "Красненская"</t>
  </si>
  <si>
    <t>РК, Яшкульский район, п. Улан-Эрге, ул. Водников, 1"а"</t>
  </si>
  <si>
    <t>Здание гаража с мастерской при ПС "Партизанская"</t>
  </si>
  <si>
    <t>РК, Яшкульский район, п. Хар-Толга, ул. 30 лет Победы, 23 "а"</t>
  </si>
  <si>
    <t>Здание конторы при ПС 35/10 кВ "Гашунская"</t>
  </si>
  <si>
    <t>РК, Яшкульский район, п. Гашун, ул. Канукова, 36"а"</t>
  </si>
  <si>
    <t>Гараж при ПС "Утта"</t>
  </si>
  <si>
    <t>РК, Яшкульский район, п. Утта, ул. Школьная, 1"а"</t>
  </si>
  <si>
    <t>ОЭП при ПС 35/10 кВ "40 лет ВЛКСМ"</t>
  </si>
  <si>
    <t>ОЭП при ПС 35/10 кВ "Воробьевка"</t>
  </si>
  <si>
    <t>РК, Приютненский район, п. Воробьевка</t>
  </si>
  <si>
    <t>ОЭП при ПС 35/10 кВ "Зверосовхозная"</t>
  </si>
  <si>
    <t>РК, Приютненский район, 0,3 км на север от п. Нарын</t>
  </si>
  <si>
    <t>ОЭП при ПС 110/10 кВ "Володаровская"</t>
  </si>
  <si>
    <t>РК, Приютненский район, п. Песчаный</t>
  </si>
  <si>
    <t>Гараж при ПС 110/35//10 кВ "Черноземельская"</t>
  </si>
  <si>
    <t>РК, Черноземельский район, п. Ачинеры</t>
  </si>
  <si>
    <t>Дом 2-х квартирный при ПС 110/35/10 кВ "Черноземельская"</t>
  </si>
  <si>
    <t>РК, Черноземельский район, п. Ачинеры, ул. Пушкина, 11</t>
  </si>
  <si>
    <t>Административное здание РЭП</t>
  </si>
  <si>
    <t>РК, Черноземельский район, п. Комсомольский, ул. Газовая, 40</t>
  </si>
  <si>
    <t>Гараж на 4 а/машины</t>
  </si>
  <si>
    <t>РК, Черноземельский район, п. Прикумский, ул. Дзержинского, 1"А"</t>
  </si>
  <si>
    <t>ОЭП №1 (СКД 2-6)</t>
  </si>
  <si>
    <t>РК, г.Элиста, ул. Строительная, 60А</t>
  </si>
  <si>
    <t xml:space="preserve">ОЭП при ПС 110/35/10 кВ "Элиста-Восточная" </t>
  </si>
  <si>
    <t>РК, г.Элиста, ул. А.П. Пюрбеева, 22</t>
  </si>
  <si>
    <t>ОЭП №2 (СКД 2-6)</t>
  </si>
  <si>
    <t>РК, г.Элиста, ул. Строительная, 60 б</t>
  </si>
  <si>
    <t>ОЭП при ПС 35/10 кВ "Лола"</t>
  </si>
  <si>
    <t>РК, г.Элиста, п.Лола</t>
  </si>
  <si>
    <t>ОЭП при ПС "Обильная"</t>
  </si>
  <si>
    <t>РК, Сарпинский район, с. Обильное</t>
  </si>
  <si>
    <t>ОЭП при ПС 35/10 кВ "Аршань-Зельмень"</t>
  </si>
  <si>
    <t>РК, Сарпинский район, п. Аршань-Зельмень, ул. Б.Гиндеева, 59</t>
  </si>
  <si>
    <t>РК, Ики-Бурульский район, п. Ики-Бурул</t>
  </si>
  <si>
    <t>Гараж на 5 автомобилей</t>
  </si>
  <si>
    <t>Здание ОЭП при ПС "Ут-Сала"</t>
  </si>
  <si>
    <t>Гараж на 2 автомашины</t>
  </si>
  <si>
    <t>Здание ОЭП при ПС 35/10 кВ "Буратинская"</t>
  </si>
  <si>
    <t>Здание ОЭП при ПС  "Чолун-Хамур"</t>
  </si>
  <si>
    <t>РК, Ики-Бурульский район, п. Чолун-Хамур</t>
  </si>
  <si>
    <t>Здание ОЭП при ПС "Первомайская"</t>
  </si>
  <si>
    <t>РК, Приютненский район, с. Приютное</t>
  </si>
  <si>
    <t>Гараж на 2 а/м при ПС "Воробьевская"</t>
  </si>
  <si>
    <t>ОЭП при ПС 35/10 кВ "Артезиан"</t>
  </si>
  <si>
    <t>РК, Черноземельский район, п. Артезиан, ул. Спортивная, 9</t>
  </si>
  <si>
    <t>ОЭП при ПС 35/10 кВ "Кумская"</t>
  </si>
  <si>
    <t>РК, Черноземельский район, п. Кумской, ул. Комсомольская, 41</t>
  </si>
  <si>
    <t>ОЭП при ПС 35/10 кВ "Прикумская"</t>
  </si>
  <si>
    <t>РК, Черноземельский район, п. Прикумский, ул. Дзержинского, 1</t>
  </si>
  <si>
    <t>Дом при ПС 110/35/10 кВ "Черноземельская"</t>
  </si>
  <si>
    <t>РК, Черноземельский район, п. Ачинеры, ул. Пушкина, 9</t>
  </si>
  <si>
    <t>ОЭП при ПС 110/10 кВ "Сарул"</t>
  </si>
  <si>
    <t>РК, Черноземельский район, п. Сарул, ул. Советская, 8</t>
  </si>
  <si>
    <t>ОЭП при ПС 110/10 кВ "Адыковская"</t>
  </si>
  <si>
    <t>РК, Черноземельский район, п. Адык, ул. Новая, 15</t>
  </si>
  <si>
    <t>ОЭП при ПС 110/10 кВ "Улан-Хол"</t>
  </si>
  <si>
    <t>Дом дежурного при ПС "Цаган Толга"</t>
  </si>
  <si>
    <t>РК, Малодербетовский район, п. Ханата, ул. Бамбышева, 2а</t>
  </si>
  <si>
    <t>Здание ОЭП при ПС 110/35/10 кВ "Виноградненская"</t>
  </si>
  <si>
    <t>РК, Городовиковский район, с. Виноградное, ул. Южная, 28</t>
  </si>
  <si>
    <t>Здание ОЭП при ПС "Садовка"</t>
  </si>
  <si>
    <t>РК, Городовиковский район, в юго-восточном направлении от п. Розенталь</t>
  </si>
  <si>
    <t>Дом при ПС 35/10 кВ "Яшалта-1"</t>
  </si>
  <si>
    <t>ОЭП при ПС 110/35/10 кВ "Яшалтинская"</t>
  </si>
  <si>
    <t>ОЭП при ПС 35/10 кВ "Октябрьская"</t>
  </si>
  <si>
    <t>РК, Яшалтинский район, п. Октябрьский</t>
  </si>
  <si>
    <t>ОЭП при ПС 110/10 кВ "Веселовская"</t>
  </si>
  <si>
    <t>РК, Яшалтинский район, с. Веселое</t>
  </si>
  <si>
    <t>ОЭП при ПС 35/10 кВ "Тавн-Гашунская"</t>
  </si>
  <si>
    <t>ОЭП при ПС 35/10 кВ "Полынная"</t>
  </si>
  <si>
    <t>ОЭП при ПС "Чкаловская"</t>
  </si>
  <si>
    <t>Дом дежурного при ПС 35/10 кВ "Чкаловская"</t>
  </si>
  <si>
    <t>Дом при ПС 110/35/10 кВ "Советская"</t>
  </si>
  <si>
    <t>РК, Кетченеровский район, п. Кетченеры, ул. В. Эрендженова, дом №8</t>
  </si>
  <si>
    <t>ОЭП при ПС 35/10 кВ "Чкаловская"</t>
  </si>
  <si>
    <t>ОЭП при ПС "Бургустинская"</t>
  </si>
  <si>
    <t>РК, Кетченеровский район, п. Гашун-Бургуста</t>
  </si>
  <si>
    <t xml:space="preserve">ЗРУ 10 кВ </t>
  </si>
  <si>
    <t>РК, г. Элиста, 10 мкр., 88</t>
  </si>
  <si>
    <t>РК, г. Элиста, ул. Ленина, 271, строение 1</t>
  </si>
  <si>
    <t>Гараж при ПС 110/35/10 кВ "Элиста-Восточная"</t>
  </si>
  <si>
    <t>РК, г. Элиста, ул. Пюрбеева, 22, строение 3</t>
  </si>
  <si>
    <t>ОЭП при ПС "Ики-Бурул"</t>
  </si>
  <si>
    <t>Дом при ПС 35/10 кВ "Вознесеновская"</t>
  </si>
  <si>
    <t>Здание гаража на 2 автомобиля при ПС "Вознесеновская"</t>
  </si>
  <si>
    <t>ОЭП при ПС "Элистинская ПТФ"</t>
  </si>
  <si>
    <t>ОЭП при ПС 35/10 кВ  "Хар-Булук"</t>
  </si>
  <si>
    <t>РК, Целинный район, п. Хар-Булук, ул. Комсомольская, 1</t>
  </si>
  <si>
    <t>ОЭП при ПДУ ПС  "Хар-Булук"</t>
  </si>
  <si>
    <t>ПДУ при  ПС 35/10 кВ "Хар-Булук"</t>
  </si>
  <si>
    <t>Здание гаража при  ПС 35/10 кВ "Хар-Булук"</t>
  </si>
  <si>
    <t>ПС 35/10 кВ "Кевюды"</t>
  </si>
  <si>
    <t>РК, Ики-Бурульский район, 350 м к п. Кевюды</t>
  </si>
  <si>
    <t>ВЛ "Первомайская-Кевюды-Чограйская"</t>
  </si>
  <si>
    <t xml:space="preserve">РК, Приютненский-Ики-Бурульский районы </t>
  </si>
  <si>
    <t>08 РК 056032</t>
  </si>
  <si>
    <t>08 РК 047819</t>
  </si>
  <si>
    <t>08 РК 063958</t>
  </si>
  <si>
    <t>08 РК 047705</t>
  </si>
  <si>
    <t>08 РК 067751</t>
  </si>
  <si>
    <t>08 РК 048668</t>
  </si>
  <si>
    <t>08 РК 048671</t>
  </si>
  <si>
    <t>08 РК 042573</t>
  </si>
  <si>
    <t>08 РК 059701</t>
  </si>
  <si>
    <t>08 РК 059702</t>
  </si>
  <si>
    <t>08 РК 042865</t>
  </si>
  <si>
    <t>08 РК 056608</t>
  </si>
  <si>
    <t>08 РК 057051</t>
  </si>
  <si>
    <t>08 РК 048666</t>
  </si>
  <si>
    <t>08 РК 045682</t>
  </si>
  <si>
    <t>08 РК 045681</t>
  </si>
  <si>
    <t>08 РК 089505</t>
  </si>
  <si>
    <t>08 РК 048676</t>
  </si>
  <si>
    <t>08 РК 067971</t>
  </si>
  <si>
    <t>08 РК 067742</t>
  </si>
  <si>
    <t>08 РК 047013</t>
  </si>
  <si>
    <t>08 РК 067741</t>
  </si>
  <si>
    <t>08 РК 067753</t>
  </si>
  <si>
    <t>08 РК 067754</t>
  </si>
  <si>
    <t>08 РК 042500</t>
  </si>
  <si>
    <t xml:space="preserve">08 РК 047676 </t>
  </si>
  <si>
    <t>08 РК 040704</t>
  </si>
  <si>
    <t xml:space="preserve">08 РК 047674 </t>
  </si>
  <si>
    <t>08 РК 051103</t>
  </si>
  <si>
    <t>08 РК 066974</t>
  </si>
  <si>
    <t>08 РК 066976</t>
  </si>
  <si>
    <t>08 РК 066972</t>
  </si>
  <si>
    <t>08 РК 047008</t>
  </si>
  <si>
    <t>08 РК 067694</t>
  </si>
  <si>
    <t>08 РК 067693</t>
  </si>
  <si>
    <t>08 РК 047026</t>
  </si>
  <si>
    <t>08 РК 047016</t>
  </si>
  <si>
    <t>08 РК 047029</t>
  </si>
  <si>
    <t>08 РК 047010</t>
  </si>
  <si>
    <t>08 РК 048265</t>
  </si>
  <si>
    <t>08 РК 045956</t>
  </si>
  <si>
    <t>08 РК 045962</t>
  </si>
  <si>
    <t>08 РК 045960</t>
  </si>
  <si>
    <t>08 РК 048240</t>
  </si>
  <si>
    <t>08 РК 048261</t>
  </si>
  <si>
    <t>08 РК 048258</t>
  </si>
  <si>
    <t>08 РК 067734</t>
  </si>
  <si>
    <t>08 РК 067726</t>
  </si>
  <si>
    <t>08 РК 067727</t>
  </si>
  <si>
    <t>08 РК 067732</t>
  </si>
  <si>
    <t>08 РК 045952</t>
  </si>
  <si>
    <t>08 РК 045958</t>
  </si>
  <si>
    <t>08 РК 045961</t>
  </si>
  <si>
    <t>08 РК 045950</t>
  </si>
  <si>
    <t>08 РК 067728</t>
  </si>
  <si>
    <t>08 РК 048262</t>
  </si>
  <si>
    <t>08 РК 048257</t>
  </si>
  <si>
    <t>08 РК 048259</t>
  </si>
  <si>
    <t>08 РК 048260</t>
  </si>
  <si>
    <t>08 РК 048256</t>
  </si>
  <si>
    <t>08 РК 048255</t>
  </si>
  <si>
    <t>08 РК 048263</t>
  </si>
  <si>
    <t>08 РК 048254</t>
  </si>
  <si>
    <t>08 РК 067724</t>
  </si>
  <si>
    <t>08 РК 067721</t>
  </si>
  <si>
    <t>08 РК 067735</t>
  </si>
  <si>
    <t>08 РК 067725</t>
  </si>
  <si>
    <t>08 РК 047028</t>
  </si>
  <si>
    <t>08 РК 067982</t>
  </si>
  <si>
    <t>08 РК 045959</t>
  </si>
  <si>
    <t>08 РК 042834</t>
  </si>
  <si>
    <t>08 РК 042833</t>
  </si>
  <si>
    <t>08 РК 042830</t>
  </si>
  <si>
    <t>08 РК 042546</t>
  </si>
  <si>
    <t>08 РК 042539</t>
  </si>
  <si>
    <t>08 РК 042540</t>
  </si>
  <si>
    <t>08 РК 042544</t>
  </si>
  <si>
    <t>08 РК 042549</t>
  </si>
  <si>
    <t>08 РК 042534</t>
  </si>
  <si>
    <t>08 РК 042545</t>
  </si>
  <si>
    <t>08 РК 042550</t>
  </si>
  <si>
    <t>08 РК 067979</t>
  </si>
  <si>
    <t>08 РК 066975</t>
  </si>
  <si>
    <t>08 РК 046661</t>
  </si>
  <si>
    <t>08 РК 046693</t>
  </si>
  <si>
    <t>08 РК 046674</t>
  </si>
  <si>
    <t>08 РК 046679</t>
  </si>
  <si>
    <t>08 РК 046659</t>
  </si>
  <si>
    <t>08 РК 046710</t>
  </si>
  <si>
    <t>08 РК 046668</t>
  </si>
  <si>
    <t>08 РК 046714</t>
  </si>
  <si>
    <t>08 РК 046716</t>
  </si>
  <si>
    <t>08 РК 046715</t>
  </si>
  <si>
    <t>08 РК 046681</t>
  </si>
  <si>
    <t>08 РК 046664</t>
  </si>
  <si>
    <t>08 РК 046671</t>
  </si>
  <si>
    <t>08 РК 046665</t>
  </si>
  <si>
    <t>08 РК 046708</t>
  </si>
  <si>
    <t>08 РК 046694</t>
  </si>
  <si>
    <t>08 РК 040707</t>
  </si>
  <si>
    <t>08 РК 040591</t>
  </si>
  <si>
    <t>08 РК 040590</t>
  </si>
  <si>
    <t>08 РК 040589</t>
  </si>
  <si>
    <t>08 РК 040592</t>
  </si>
  <si>
    <t>08 РК 040593</t>
  </si>
  <si>
    <t>08 РК 040708</t>
  </si>
  <si>
    <t>08 РК 067972</t>
  </si>
  <si>
    <t>08 РК 046663</t>
  </si>
  <si>
    <t>08 РК 046662</t>
  </si>
  <si>
    <t>08 РК 046712</t>
  </si>
  <si>
    <t>08 РК 055785</t>
  </si>
  <si>
    <t>08 РК 046680</t>
  </si>
  <si>
    <t>08 РК 046692</t>
  </si>
  <si>
    <t>08 РК 046695</t>
  </si>
  <si>
    <t>08 РК 046667</t>
  </si>
  <si>
    <t>08 РК 047017</t>
  </si>
  <si>
    <t>08 РК 047019</t>
  </si>
  <si>
    <t>08 РК 047027</t>
  </si>
  <si>
    <t>08 РК 047020</t>
  </si>
  <si>
    <t>08 РК 047018</t>
  </si>
  <si>
    <t>08 РК 067715</t>
  </si>
  <si>
    <t>08 РК 067733</t>
  </si>
  <si>
    <t>08 РК 067729</t>
  </si>
  <si>
    <t>08 РК 067737</t>
  </si>
  <si>
    <t>08 РК 067736</t>
  </si>
  <si>
    <t>08 РК 067730</t>
  </si>
  <si>
    <t>08 РК 067731</t>
  </si>
  <si>
    <t>08 РК 067723</t>
  </si>
  <si>
    <t>08 РК 042836</t>
  </si>
  <si>
    <t>08 РК 042832</t>
  </si>
  <si>
    <t>08 РК 042831</t>
  </si>
  <si>
    <t>08 РК 042548</t>
  </si>
  <si>
    <t>08 РК 042547</t>
  </si>
  <si>
    <t>08 РК 042542</t>
  </si>
  <si>
    <t>08 РК 042535</t>
  </si>
  <si>
    <t>08 РК 042538</t>
  </si>
  <si>
    <t>08 РК 042541</t>
  </si>
  <si>
    <t>08 РК 042543</t>
  </si>
  <si>
    <t>08 РК 042551</t>
  </si>
  <si>
    <t>08 РК 042827</t>
  </si>
  <si>
    <t>08 РК 051104</t>
  </si>
  <si>
    <t>08 РК 067739</t>
  </si>
  <si>
    <t>08 РК 067974</t>
  </si>
  <si>
    <t>08 РК 051200</t>
  </si>
  <si>
    <t>08 РК 051102</t>
  </si>
  <si>
    <t>08 РК 051202</t>
  </si>
  <si>
    <t>08 РК 051203</t>
  </si>
  <si>
    <t>08 РК 051201</t>
  </si>
  <si>
    <t>08 РК 067689</t>
  </si>
  <si>
    <t>08 РК 067692</t>
  </si>
  <si>
    <t>08 РК 067690</t>
  </si>
  <si>
    <t>08 РК 040599</t>
  </si>
  <si>
    <t>08 РК 040702</t>
  </si>
  <si>
    <t>08 РК 040600</t>
  </si>
  <si>
    <t>08 РК 040598</t>
  </si>
  <si>
    <t>08 РК 040595</t>
  </si>
  <si>
    <t>08 РК 040701</t>
  </si>
  <si>
    <t>08 РК 040596</t>
  </si>
  <si>
    <t>08 РК 040597</t>
  </si>
  <si>
    <t>08 РК 044810</t>
  </si>
  <si>
    <t>08 РК 040715</t>
  </si>
  <si>
    <t>08 РК 047678</t>
  </si>
  <si>
    <t>08 РК 047820</t>
  </si>
  <si>
    <t>08 РК 047829</t>
  </si>
  <si>
    <t>08 РК 047677</t>
  </si>
  <si>
    <t>08 РК 047830</t>
  </si>
  <si>
    <t>08 РК 048222</t>
  </si>
  <si>
    <t>08 РК 048675</t>
  </si>
  <si>
    <t>08 РК 048672</t>
  </si>
  <si>
    <t>08 РК 048674</t>
  </si>
  <si>
    <t>08 РК 048673</t>
  </si>
  <si>
    <t>08 РК 045675</t>
  </si>
  <si>
    <t>08 РК 048224</t>
  </si>
  <si>
    <t>08 РК 045680</t>
  </si>
  <si>
    <t>08 РК 048223</t>
  </si>
  <si>
    <t>08 РК 045676</t>
  </si>
  <si>
    <t>08 РК 045677</t>
  </si>
  <si>
    <t>08 РК 045678</t>
  </si>
  <si>
    <t>08 РК 048238</t>
  </si>
  <si>
    <t>08 РК 048225</t>
  </si>
  <si>
    <t>08 РК 045679</t>
  </si>
  <si>
    <t>08 РК 048264</t>
  </si>
  <si>
    <t>08 РК 045957</t>
  </si>
  <si>
    <t>08 РК 045955</t>
  </si>
  <si>
    <t>08 РК 045954</t>
  </si>
  <si>
    <t>08 РК 046713</t>
  </si>
  <si>
    <t>08 РК 046669</t>
  </si>
  <si>
    <t>08 РК 046687</t>
  </si>
  <si>
    <t>08 РК 046677</t>
  </si>
  <si>
    <t>08 РК 046660</t>
  </si>
  <si>
    <t>08 РК 046673</t>
  </si>
  <si>
    <t>08 РК 046678</t>
  </si>
  <si>
    <t>08 РК 046670</t>
  </si>
  <si>
    <t>08 РК 046682</t>
  </si>
  <si>
    <t>08 РК 066962</t>
  </si>
  <si>
    <t>08 РК 066961</t>
  </si>
  <si>
    <t>08 РК 066960</t>
  </si>
  <si>
    <t>08 РК 066963</t>
  </si>
  <si>
    <t>08 РК 066959</t>
  </si>
  <si>
    <t>08 РК 040594</t>
  </si>
  <si>
    <t>08 РК 045667</t>
  </si>
  <si>
    <t>08 РК 045684</t>
  </si>
  <si>
    <t>08 РК 048656</t>
  </si>
  <si>
    <t>08 РК 048657</t>
  </si>
  <si>
    <t>08 РК 048660</t>
  </si>
  <si>
    <t>08 РК 048663</t>
  </si>
  <si>
    <t>08 РК 063477</t>
  </si>
  <si>
    <t>08 РК 047706</t>
  </si>
  <si>
    <t>08 РК 067740</t>
  </si>
  <si>
    <t>08 РК 067752</t>
  </si>
  <si>
    <t>08 РК 047714</t>
  </si>
  <si>
    <t>08 РК 047638</t>
  </si>
  <si>
    <t>08 РК 047709</t>
  </si>
  <si>
    <t>08 РК 067747</t>
  </si>
  <si>
    <t>08 РК 067749</t>
  </si>
  <si>
    <t>08 РК 067745</t>
  </si>
  <si>
    <t>08 РК 067744</t>
  </si>
  <si>
    <t>08 РК 067746</t>
  </si>
  <si>
    <t>08 РК 067748</t>
  </si>
  <si>
    <t>08 РК 042837</t>
  </si>
  <si>
    <t>08 РК 042835</t>
  </si>
  <si>
    <t>08 РК 042828</t>
  </si>
  <si>
    <t>08 РК 042829</t>
  </si>
  <si>
    <t>08 РК 066973</t>
  </si>
  <si>
    <t>08 РК 047716</t>
  </si>
  <si>
    <t>08 РК 047675</t>
  </si>
  <si>
    <t>08 РК 047821</t>
  </si>
  <si>
    <t>08 РК 047715</t>
  </si>
  <si>
    <t>08 РК 047673</t>
  </si>
  <si>
    <t>08 РК 047720</t>
  </si>
  <si>
    <t>08 РК 047717</t>
  </si>
  <si>
    <t>08 РК 047822</t>
  </si>
  <si>
    <t>08 РК 047710</t>
  </si>
  <si>
    <t>08 РК 047712</t>
  </si>
  <si>
    <t>08 РК 047719</t>
  </si>
  <si>
    <t>08 РК 047824</t>
  </si>
  <si>
    <t>08 РК 047825</t>
  </si>
  <si>
    <t>08 РК 047823</t>
  </si>
  <si>
    <t>08 РК 047718</t>
  </si>
  <si>
    <t>08 РК 045953</t>
  </si>
  <si>
    <t>08 РК 045951</t>
  </si>
  <si>
    <t>08 РК 068547</t>
  </si>
  <si>
    <t>08 РК 045683</t>
  </si>
  <si>
    <t>08 РК 047818</t>
  </si>
  <si>
    <t>08 РК 047827</t>
  </si>
  <si>
    <t>08 РК 047826</t>
  </si>
  <si>
    <t>08 РК 066971</t>
  </si>
  <si>
    <t>08 РК 047828</t>
  </si>
  <si>
    <t>08 РК 046686</t>
  </si>
  <si>
    <t>08 РК 046684</t>
  </si>
  <si>
    <t>08 РК 047030</t>
  </si>
  <si>
    <t>08 РК 047012</t>
  </si>
  <si>
    <t>08 РК 047015</t>
  </si>
  <si>
    <t>08 РК 045668</t>
  </si>
  <si>
    <t>08 РК 048266</t>
  </si>
  <si>
    <t>08 РК 067977</t>
  </si>
  <si>
    <t>08 РК 067978</t>
  </si>
  <si>
    <t>08 РК 067738</t>
  </si>
  <si>
    <t>08 РК 067720</t>
  </si>
  <si>
    <t>08 РК 047009</t>
  </si>
  <si>
    <t>08 РК 067718</t>
  </si>
  <si>
    <t>08 РК 067719</t>
  </si>
  <si>
    <t>08 РК 067684</t>
  </si>
  <si>
    <t>08 РК 067685</t>
  </si>
  <si>
    <t>08 РК 067683</t>
  </si>
  <si>
    <t>08 РК 067687</t>
  </si>
  <si>
    <t>08 РК 067686</t>
  </si>
  <si>
    <t>08 РК 067688</t>
  </si>
  <si>
    <t>08 РК 067980</t>
  </si>
  <si>
    <t>08 РК 067981</t>
  </si>
  <si>
    <t>08 РК 067973</t>
  </si>
  <si>
    <t>08 РК 067976</t>
  </si>
  <si>
    <t>08 РК 067975</t>
  </si>
  <si>
    <t>08 РК 047014</t>
  </si>
  <si>
    <t>08 РК 067691</t>
  </si>
  <si>
    <t>08 РК 042536</t>
  </si>
  <si>
    <t>08 РК 042537</t>
  </si>
  <si>
    <t>08 РК 045670</t>
  </si>
  <si>
    <t>08 РК 045669</t>
  </si>
  <si>
    <t>08 РК 045674</t>
  </si>
  <si>
    <t>08 РК 045672</t>
  </si>
  <si>
    <t>08 РК 045673</t>
  </si>
  <si>
    <t>08 РК 045671</t>
  </si>
  <si>
    <t>08 РК 046719</t>
  </si>
  <si>
    <t>08 РК 046711</t>
  </si>
  <si>
    <t>08 РК 046720</t>
  </si>
  <si>
    <t>08 РК 046717</t>
  </si>
  <si>
    <t>08 РК 046683</t>
  </si>
  <si>
    <t>08 РК 046709</t>
  </si>
  <si>
    <t>08 РК 046676</t>
  </si>
  <si>
    <t>08 РК 046675</t>
  </si>
  <si>
    <t>08 РК 046718</t>
  </si>
  <si>
    <t>08 РК 046691</t>
  </si>
  <si>
    <t>08 РК 066966</t>
  </si>
  <si>
    <t>08 РК 066965</t>
  </si>
  <si>
    <t>08 РК 066964</t>
  </si>
  <si>
    <t>08 РК 066958</t>
  </si>
  <si>
    <t>08 РК 040588</t>
  </si>
  <si>
    <t>08 РК 040711</t>
  </si>
  <si>
    <t>08 РК 040714</t>
  </si>
  <si>
    <t>08 РК 040710</t>
  </si>
  <si>
    <t>08 РК 047866</t>
  </si>
  <si>
    <t>08 РК 047869</t>
  </si>
  <si>
    <t>08 РК 047868</t>
  </si>
  <si>
    <t>08 РК 047867</t>
  </si>
  <si>
    <t>08 РК 067717</t>
  </si>
  <si>
    <t>08 РК 067716</t>
  </si>
  <si>
    <t>08 РК 048664</t>
  </si>
  <si>
    <t>08 РК 048665</t>
  </si>
  <si>
    <t>08 РК 048662</t>
  </si>
  <si>
    <t>08 РК 048669</t>
  </si>
  <si>
    <t>08 РК 048670</t>
  </si>
  <si>
    <t>08 РК 048661</t>
  </si>
  <si>
    <t>08 РК 066970</t>
  </si>
  <si>
    <t>08 РК 066968</t>
  </si>
  <si>
    <t>08 РК 056595</t>
  </si>
  <si>
    <t>08 РК 051398</t>
  </si>
  <si>
    <t>08 РК 051396</t>
  </si>
  <si>
    <t>08 РК 051397</t>
  </si>
  <si>
    <t>08 РК 051399</t>
  </si>
  <si>
    <t>08 РК 051395</t>
  </si>
  <si>
    <t>08 РК 051394</t>
  </si>
  <si>
    <t>08 РК 051105</t>
  </si>
  <si>
    <t>08 РК 067970</t>
  </si>
  <si>
    <t>08 РК 042826</t>
  </si>
  <si>
    <t>08 РК 042825</t>
  </si>
  <si>
    <t>08 РК 042566</t>
  </si>
  <si>
    <t>08 РК 042562</t>
  </si>
  <si>
    <t>08 РК 042567</t>
  </si>
  <si>
    <t>08 РК 042563</t>
  </si>
  <si>
    <t>08 РК 046721</t>
  </si>
  <si>
    <t>08 РК 047011</t>
  </si>
  <si>
    <t>08 РК 045966</t>
  </si>
  <si>
    <t>08 РК 045965</t>
  </si>
  <si>
    <t>08 РК 045967</t>
  </si>
  <si>
    <t>08 РК 045964</t>
  </si>
  <si>
    <t>08 РК 045963</t>
  </si>
  <si>
    <t>08 РК 056033</t>
  </si>
  <si>
    <t>08 РК 056332</t>
  </si>
  <si>
    <t>08 РК 056047</t>
  </si>
  <si>
    <t>08 РК 054217</t>
  </si>
  <si>
    <t>08 РК 060020</t>
  </si>
  <si>
    <t>08 РК 063478</t>
  </si>
  <si>
    <t>08 РК 060017</t>
  </si>
  <si>
    <t>08 РК 060016</t>
  </si>
  <si>
    <t>08 РК 060021</t>
  </si>
  <si>
    <t>08 РК 060022</t>
  </si>
  <si>
    <t>08 РК 060023</t>
  </si>
  <si>
    <t>08 РК 320778</t>
  </si>
  <si>
    <t>производственное</t>
  </si>
  <si>
    <t>Свидетельство о государственной регистрации права</t>
  </si>
  <si>
    <t>Управление ФРС по Республике Калмыкия</t>
  </si>
  <si>
    <t>──</t>
  </si>
  <si>
    <t>Общая площадь принадлежащих и (или)   используемых филиалом зданий, строений, сооружений, кв. м</t>
  </si>
  <si>
    <t>РК, г. Элиста, 300 м к северу от п. Лола</t>
  </si>
  <si>
    <t xml:space="preserve">  </t>
  </si>
  <si>
    <t xml:space="preserve">Гараж </t>
  </si>
  <si>
    <t xml:space="preserve">Здание токарного цеха, </t>
  </si>
  <si>
    <t xml:space="preserve">Здание гаража, </t>
  </si>
  <si>
    <t xml:space="preserve">Здание РЭП </t>
  </si>
  <si>
    <t xml:space="preserve">Здание ОЭП </t>
  </si>
  <si>
    <t xml:space="preserve">Здание склада № 5 </t>
  </si>
  <si>
    <t xml:space="preserve">Здание склада № 3 </t>
  </si>
  <si>
    <t xml:space="preserve">Здание склада № 4 </t>
  </si>
  <si>
    <t>РПБ 5 типа Троицкого РЭС</t>
  </si>
  <si>
    <t>Здание ремонтно-производственной базы 5 типа</t>
  </si>
  <si>
    <t>Филиал ОАО "МРСК Юга" - "Калмэнерго"</t>
  </si>
  <si>
    <t>110 кВ "Ики-Бурул-Элиста Западная"</t>
  </si>
  <si>
    <t>110 кВ "Южная-Чолун-Хамур"</t>
  </si>
  <si>
    <t>110 кВ "Виноградовская -Яшалтинская"</t>
  </si>
  <si>
    <t>110 кВ "Краснопольская-Веселовская"</t>
  </si>
  <si>
    <t>110 кВ "Яшалтинская-Краснопольская"</t>
  </si>
  <si>
    <t>110 кВ "Сандата-Виноградовская"</t>
  </si>
  <si>
    <t>110 кВ заход на ПС 110/35/10 кВ"Ульдючины"</t>
  </si>
  <si>
    <t>110 кВ"Володарская-Приютное-2"</t>
  </si>
  <si>
    <t>110 кВ заход на ПС 110/10 кВ "Приманыческая"</t>
  </si>
  <si>
    <t>110 кВ "Элиста Северная-Ленинская"</t>
  </si>
  <si>
    <t>110 кВ  "Ленинская - Целинная-2"</t>
  </si>
  <si>
    <t xml:space="preserve">110 кВ "Элиста Западная-Володарская"  </t>
  </si>
  <si>
    <t xml:space="preserve">110 кВ "Дивное - Володарская"      </t>
  </si>
  <si>
    <t>110 кВ заход на ПС 110/10 кВ "Володарская"</t>
  </si>
  <si>
    <t xml:space="preserve">110 кВ  "Южная  - Ики-Бурул"      </t>
  </si>
  <si>
    <t>110кВ "Арзгир-Южная"</t>
  </si>
  <si>
    <t>Управление Росреестра по Республике Калмыкия</t>
  </si>
  <si>
    <t>110 кВ "Восход-Красносельская"</t>
  </si>
  <si>
    <t>110 кВ Отпайка на ПС 110/10 кВ "Барун"</t>
  </si>
  <si>
    <t xml:space="preserve">110 кВ "Большой Царын-Иджил"      </t>
  </si>
  <si>
    <t>110 кВ "Насосная-2-Иджил"</t>
  </si>
  <si>
    <t>110 кВ заход на ПС 110/10 кВ "Ковыльная"</t>
  </si>
  <si>
    <t xml:space="preserve">110 кВ "Солодники-Цаган-Толга"   </t>
  </si>
  <si>
    <t>110 кВ Заход на ПС 220/110/10 кВ "Большой Царын"</t>
  </si>
  <si>
    <t>110 кВ Отпайка на ПС 110/10 кВ "Восход"</t>
  </si>
  <si>
    <t>110 кВ Отпайка на ПС 110/6 кВ "50 лет Октября"</t>
  </si>
  <si>
    <t>110 кВ "Элиста- Северная - Элиста-Восточная"</t>
  </si>
  <si>
    <t>110 кВ "Элиста-Западная - Элиста-Восточная"</t>
  </si>
  <si>
    <t>110 кВ "Элиста Северная - Элиста-Западная"</t>
  </si>
  <si>
    <t xml:space="preserve">ВЛ 110 кВ "Советская - Ергенинская"     </t>
  </si>
  <si>
    <t>ВЛ 110 кВ "Целинная-2 - Ергенинская"</t>
  </si>
  <si>
    <t>Вл 110 кВ заход на ПС 110/10 кВ "Бургустинская"</t>
  </si>
  <si>
    <t>ВЛ 110 кВ отпайка на ПС 110/10 кВ "Кировская"</t>
  </si>
  <si>
    <t xml:space="preserve">ВЛ 110 кВ "Советская - Садовое-1"               </t>
  </si>
  <si>
    <t>ВЛ 110 кВ "Малые Дербеты - Садовое-1"</t>
  </si>
  <si>
    <t xml:space="preserve">ВЛ 35 кВ отпайка на ПС 35/10 кВ "Аршань-Зельмень" </t>
  </si>
  <si>
    <t>9 РК 067725</t>
  </si>
  <si>
    <t>ВЛ 35 кВ "Цаган-Толга - Советская"</t>
  </si>
  <si>
    <t>ВЛ 110 кВ заход на ПС 110/35/10 кВ "Кегульта"</t>
  </si>
  <si>
    <t xml:space="preserve">ВЛ 35 кВ "Целинная-2 - Кегульта"            </t>
  </si>
  <si>
    <t>Респ. Калмыкия, Ики-Бурульский р-н-Приютненский р-н-Целинный район-г. Элиста</t>
  </si>
  <si>
    <t>Респ. Калмыкия, Ики-Бурульский р-н</t>
  </si>
  <si>
    <t>Респ. Калмыкия, Яшалтинский р-н-Городовиковсий район</t>
  </si>
  <si>
    <t>Респ. Калмыкия, Яшалтинский р-н</t>
  </si>
  <si>
    <t>Респ. Калмыкия, Городовиковский р-н-Ремонтнеский район Ростовской области</t>
  </si>
  <si>
    <t>Респ. Калмыкия, Малодербетовский р-он-Октябрьский район</t>
  </si>
  <si>
    <t>Респ. Калмыкия, Приютненский р-он</t>
  </si>
  <si>
    <t>Респ. Калмыкия, Ики-Бурульский р-он</t>
  </si>
  <si>
    <t>Респ. Калмыкия, Целинный р-он-г. Элиста</t>
  </si>
  <si>
    <t>Респ. Калмыкия, Целинный р-он</t>
  </si>
  <si>
    <t>Респ. Калмыкия, Приютненский р-он-г. Элиста</t>
  </si>
  <si>
    <t>Респ. Калмыкия, Приютненский р-он-Ставропольский край, Апанасенковский район</t>
  </si>
  <si>
    <t>Респ. Калмыкия, Ики-Бурульский р-он-Ставропольский край</t>
  </si>
  <si>
    <t>Респ. Калмыкия, Октябрьский р-он</t>
  </si>
  <si>
    <t>Респ. Калмыкия, Октябрьскийский р-он</t>
  </si>
  <si>
    <t>Респ. Калмыкия, Октябрьскийский р-он-Астраханская область</t>
  </si>
  <si>
    <t>Респ. Калмыкия, г. Элиста</t>
  </si>
  <si>
    <t>РК, Кетченеровский район</t>
  </si>
  <si>
    <t>РК, Сарпинский район</t>
  </si>
  <si>
    <t>РК, Сарпинский район-Малодербетовский район</t>
  </si>
  <si>
    <t>РК, Малодербетовский район-Кетченеровский район</t>
  </si>
  <si>
    <t xml:space="preserve">ВЛ 110 кВ "Большой Царын - Малые Дербеты"   </t>
  </si>
  <si>
    <t xml:space="preserve"> ВЛ 110 кВ "Цаган-Толга - Малые Дербеты"</t>
  </si>
  <si>
    <t>РК, Малодербетовский р.-н</t>
  </si>
  <si>
    <t>РК, Малодербетовский р.-н-Октябрьский район</t>
  </si>
  <si>
    <t>2910.2008</t>
  </si>
  <si>
    <t>08РК 067753</t>
  </si>
  <si>
    <t xml:space="preserve">08РК 047674 </t>
  </si>
  <si>
    <t>08РК 045952</t>
  </si>
  <si>
    <t>Начальник отдела управления собственностью</t>
  </si>
  <si>
    <t>Даваев В.В.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</si>
</sst>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 wrapText="1"/>
    </xf>
    <xf numFmtId="14" fontId="3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3" fillId="34" borderId="10" xfId="0" applyFont="1" applyFill="1" applyBorder="1" applyAlignment="1">
      <alignment vertical="center" wrapText="1"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3" fillId="35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top" wrapText="1"/>
    </xf>
    <xf numFmtId="0" fontId="0" fillId="34" borderId="10" xfId="0" applyFill="1" applyBorder="1" applyAlignment="1">
      <alignment horizontal="center"/>
    </xf>
    <xf numFmtId="0" fontId="3" fillId="34" borderId="10" xfId="0" applyFont="1" applyFill="1" applyBorder="1" applyAlignment="1">
      <alignment vertical="center"/>
    </xf>
    <xf numFmtId="14" fontId="3" fillId="34" borderId="10" xfId="0" applyNumberFormat="1" applyFont="1" applyFill="1" applyBorder="1" applyAlignment="1">
      <alignment vertical="center"/>
    </xf>
    <xf numFmtId="14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/>
    </xf>
    <xf numFmtId="14" fontId="3" fillId="34" borderId="10" xfId="0" applyNumberFormat="1" applyFont="1" applyFill="1" applyBorder="1" applyAlignment="1">
      <alignment/>
    </xf>
    <xf numFmtId="2" fontId="0" fillId="34" borderId="10" xfId="0" applyNumberFormat="1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wrapText="1"/>
    </xf>
    <xf numFmtId="0" fontId="3" fillId="34" borderId="12" xfId="0" applyFont="1" applyFill="1" applyBorder="1" applyAlignment="1">
      <alignment wrapText="1"/>
    </xf>
    <xf numFmtId="14" fontId="3" fillId="34" borderId="10" xfId="0" applyNumberFormat="1" applyFont="1" applyFill="1" applyBorder="1" applyAlignment="1">
      <alignment horizontal="left" vertical="center"/>
    </xf>
    <xf numFmtId="0" fontId="3" fillId="34" borderId="11" xfId="0" applyFont="1" applyFill="1" applyBorder="1" applyAlignment="1">
      <alignment wrapText="1"/>
    </xf>
    <xf numFmtId="0" fontId="3" fillId="34" borderId="12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/>
    </xf>
    <xf numFmtId="0" fontId="2" fillId="34" borderId="11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98"/>
  <sheetViews>
    <sheetView tabSelected="1" view="pageBreakPreview" zoomScale="60" zoomScalePageLayoutView="0" workbookViewId="0" topLeftCell="A1">
      <selection activeCell="I417" sqref="I417"/>
    </sheetView>
  </sheetViews>
  <sheetFormatPr defaultColWidth="9.140625" defaultRowHeight="15"/>
  <cols>
    <col min="1" max="1" width="9.140625" style="8" customWidth="1"/>
    <col min="2" max="2" width="24.8515625" style="8" customWidth="1"/>
    <col min="3" max="3" width="15.7109375" style="8" bestFit="1" customWidth="1"/>
    <col min="4" max="4" width="25.00390625" style="8" customWidth="1"/>
    <col min="5" max="5" width="20.140625" style="8" customWidth="1"/>
    <col min="6" max="6" width="19.7109375" style="8" bestFit="1" customWidth="1"/>
    <col min="7" max="7" width="12.7109375" style="8" bestFit="1" customWidth="1"/>
    <col min="8" max="8" width="14.7109375" style="8" bestFit="1" customWidth="1"/>
    <col min="9" max="9" width="20.8515625" style="8" bestFit="1" customWidth="1"/>
    <col min="10" max="10" width="20.7109375" style="8" customWidth="1"/>
    <col min="11" max="16384" width="9.140625" style="8" customWidth="1"/>
  </cols>
  <sheetData>
    <row r="2" spans="1:10" ht="15">
      <c r="A2" s="8" t="s">
        <v>962</v>
      </c>
      <c r="C2" s="29"/>
      <c r="D2" s="29"/>
      <c r="E2" s="29"/>
      <c r="J2" s="8" t="s">
        <v>11</v>
      </c>
    </row>
    <row r="4" ht="15">
      <c r="A4" s="8" t="s">
        <v>10</v>
      </c>
    </row>
    <row r="5" spans="1:10" ht="51.75" customHeight="1">
      <c r="A5" s="30" t="s">
        <v>9</v>
      </c>
      <c r="B5" s="30" t="s">
        <v>0</v>
      </c>
      <c r="C5" s="30" t="s">
        <v>1</v>
      </c>
      <c r="D5" s="30" t="s">
        <v>2</v>
      </c>
      <c r="E5" s="32" t="s">
        <v>8</v>
      </c>
      <c r="F5" s="33"/>
      <c r="G5" s="33"/>
      <c r="H5" s="34"/>
      <c r="I5" s="30" t="s">
        <v>7</v>
      </c>
      <c r="J5" s="30" t="s">
        <v>949</v>
      </c>
    </row>
    <row r="6" spans="1:10" ht="34.5" customHeight="1">
      <c r="A6" s="31"/>
      <c r="B6" s="31"/>
      <c r="C6" s="31"/>
      <c r="D6" s="31"/>
      <c r="E6" s="13" t="s">
        <v>3</v>
      </c>
      <c r="F6" s="13" t="s">
        <v>4</v>
      </c>
      <c r="G6" s="13" t="s">
        <v>5</v>
      </c>
      <c r="H6" s="13" t="s">
        <v>6</v>
      </c>
      <c r="I6" s="31"/>
      <c r="J6" s="31"/>
    </row>
    <row r="7" spans="1:10" ht="38.25">
      <c r="A7" s="14">
        <v>1</v>
      </c>
      <c r="B7" s="9" t="s">
        <v>12</v>
      </c>
      <c r="C7" s="9" t="s">
        <v>945</v>
      </c>
      <c r="D7" s="9" t="s">
        <v>13</v>
      </c>
      <c r="E7" s="9" t="s">
        <v>946</v>
      </c>
      <c r="F7" s="9" t="s">
        <v>947</v>
      </c>
      <c r="G7" s="15" t="s">
        <v>596</v>
      </c>
      <c r="H7" s="16">
        <v>39833</v>
      </c>
      <c r="I7" s="17" t="s">
        <v>948</v>
      </c>
      <c r="J7" s="7">
        <v>5723.29</v>
      </c>
    </row>
    <row r="8" spans="1:10" ht="38.25">
      <c r="A8" s="14">
        <v>2</v>
      </c>
      <c r="B8" s="9" t="s">
        <v>14</v>
      </c>
      <c r="C8" s="9" t="s">
        <v>945</v>
      </c>
      <c r="D8" s="9" t="s">
        <v>13</v>
      </c>
      <c r="E8" s="9" t="s">
        <v>946</v>
      </c>
      <c r="F8" s="9" t="s">
        <v>947</v>
      </c>
      <c r="G8" s="15" t="s">
        <v>597</v>
      </c>
      <c r="H8" s="16">
        <v>39686</v>
      </c>
      <c r="I8" s="17" t="s">
        <v>948</v>
      </c>
      <c r="J8" s="7">
        <v>5325.31</v>
      </c>
    </row>
    <row r="9" spans="1:10" ht="51">
      <c r="A9" s="14">
        <v>3</v>
      </c>
      <c r="B9" s="9" t="s">
        <v>15</v>
      </c>
      <c r="C9" s="9" t="s">
        <v>945</v>
      </c>
      <c r="D9" s="9" t="s">
        <v>16</v>
      </c>
      <c r="E9" s="9" t="s">
        <v>946</v>
      </c>
      <c r="F9" s="9" t="s">
        <v>947</v>
      </c>
      <c r="G9" s="15" t="s">
        <v>598</v>
      </c>
      <c r="H9" s="16">
        <v>39750</v>
      </c>
      <c r="I9" s="17" t="s">
        <v>948</v>
      </c>
      <c r="J9" s="7">
        <f>268.08+132.96</f>
        <v>401.03999999999996</v>
      </c>
    </row>
    <row r="10" spans="1:10" ht="59.25" customHeight="1">
      <c r="A10" s="14">
        <v>4</v>
      </c>
      <c r="B10" s="9" t="s">
        <v>17</v>
      </c>
      <c r="C10" s="9" t="s">
        <v>945</v>
      </c>
      <c r="D10" s="9" t="s">
        <v>18</v>
      </c>
      <c r="E10" s="9" t="s">
        <v>946</v>
      </c>
      <c r="F10" s="9" t="s">
        <v>947</v>
      </c>
      <c r="G10" s="15" t="s">
        <v>599</v>
      </c>
      <c r="H10" s="16">
        <v>39685</v>
      </c>
      <c r="I10" s="17" t="s">
        <v>948</v>
      </c>
      <c r="J10" s="7"/>
    </row>
    <row r="11" spans="1:10" ht="63.75">
      <c r="A11" s="14">
        <v>5</v>
      </c>
      <c r="B11" s="9" t="s">
        <v>19</v>
      </c>
      <c r="C11" s="9" t="s">
        <v>945</v>
      </c>
      <c r="D11" s="9" t="s">
        <v>20</v>
      </c>
      <c r="E11" s="9" t="s">
        <v>946</v>
      </c>
      <c r="F11" s="9" t="s">
        <v>947</v>
      </c>
      <c r="G11" s="15" t="s">
        <v>600</v>
      </c>
      <c r="H11" s="16">
        <v>39750</v>
      </c>
      <c r="I11" s="17" t="s">
        <v>948</v>
      </c>
      <c r="J11" s="7"/>
    </row>
    <row r="12" spans="1:10" ht="38.25">
      <c r="A12" s="14">
        <v>6</v>
      </c>
      <c r="B12" s="9" t="s">
        <v>21</v>
      </c>
      <c r="C12" s="9" t="s">
        <v>945</v>
      </c>
      <c r="D12" s="9" t="s">
        <v>22</v>
      </c>
      <c r="E12" s="9" t="s">
        <v>946</v>
      </c>
      <c r="F12" s="9" t="s">
        <v>947</v>
      </c>
      <c r="G12" s="15" t="s">
        <v>601</v>
      </c>
      <c r="H12" s="16">
        <v>39744</v>
      </c>
      <c r="I12" s="17" t="s">
        <v>948</v>
      </c>
      <c r="J12" s="7">
        <f>271.47+153.5+60.84+54.87</f>
        <v>540.6800000000001</v>
      </c>
    </row>
    <row r="13" spans="1:10" ht="56.25" customHeight="1">
      <c r="A13" s="14">
        <v>7</v>
      </c>
      <c r="B13" s="9" t="s">
        <v>963</v>
      </c>
      <c r="C13" s="9" t="s">
        <v>945</v>
      </c>
      <c r="D13" s="9" t="s">
        <v>1003</v>
      </c>
      <c r="E13" s="9" t="s">
        <v>946</v>
      </c>
      <c r="F13" s="9" t="s">
        <v>947</v>
      </c>
      <c r="G13" s="15" t="s">
        <v>601</v>
      </c>
      <c r="H13" s="16">
        <v>39744</v>
      </c>
      <c r="I13" s="17"/>
      <c r="J13" s="7"/>
    </row>
    <row r="14" spans="1:10" ht="38.25">
      <c r="A14" s="14">
        <v>8</v>
      </c>
      <c r="B14" s="9" t="s">
        <v>23</v>
      </c>
      <c r="C14" s="9" t="s">
        <v>945</v>
      </c>
      <c r="D14" s="9" t="s">
        <v>24</v>
      </c>
      <c r="E14" s="9" t="s">
        <v>946</v>
      </c>
      <c r="F14" s="9" t="s">
        <v>947</v>
      </c>
      <c r="G14" s="18" t="s">
        <v>602</v>
      </c>
      <c r="H14" s="19">
        <v>39744</v>
      </c>
      <c r="I14" s="17" t="s">
        <v>948</v>
      </c>
      <c r="J14" s="7">
        <v>246.22</v>
      </c>
    </row>
    <row r="15" spans="1:10" ht="38.25">
      <c r="A15" s="14">
        <v>9</v>
      </c>
      <c r="B15" s="9" t="s">
        <v>964</v>
      </c>
      <c r="C15" s="9"/>
      <c r="D15" s="9" t="s">
        <v>1004</v>
      </c>
      <c r="E15" s="9" t="s">
        <v>946</v>
      </c>
      <c r="F15" s="9" t="s">
        <v>947</v>
      </c>
      <c r="G15" s="18" t="s">
        <v>602</v>
      </c>
      <c r="H15" s="19">
        <v>39744</v>
      </c>
      <c r="I15" s="17" t="s">
        <v>948</v>
      </c>
      <c r="J15" s="7"/>
    </row>
    <row r="16" spans="1:10" ht="38.25">
      <c r="A16" s="14">
        <v>10</v>
      </c>
      <c r="B16" s="9" t="s">
        <v>25</v>
      </c>
      <c r="C16" s="9" t="s">
        <v>945</v>
      </c>
      <c r="D16" s="9" t="s">
        <v>26</v>
      </c>
      <c r="E16" s="9" t="s">
        <v>946</v>
      </c>
      <c r="F16" s="9" t="s">
        <v>947</v>
      </c>
      <c r="G16" s="15" t="s">
        <v>603</v>
      </c>
      <c r="H16" s="16">
        <v>39703</v>
      </c>
      <c r="I16" s="17" t="s">
        <v>948</v>
      </c>
      <c r="J16" s="7">
        <v>261.54</v>
      </c>
    </row>
    <row r="17" spans="1:10" ht="38.25">
      <c r="A17" s="14">
        <v>11</v>
      </c>
      <c r="B17" s="9" t="s">
        <v>965</v>
      </c>
      <c r="C17" s="9" t="s">
        <v>945</v>
      </c>
      <c r="D17" s="9" t="s">
        <v>1005</v>
      </c>
      <c r="E17" s="9" t="s">
        <v>946</v>
      </c>
      <c r="F17" s="9" t="s">
        <v>947</v>
      </c>
      <c r="G17" s="15" t="s">
        <v>603</v>
      </c>
      <c r="H17" s="16">
        <v>39703</v>
      </c>
      <c r="I17" s="17" t="s">
        <v>948</v>
      </c>
      <c r="J17" s="7"/>
    </row>
    <row r="18" spans="1:10" ht="38.25">
      <c r="A18" s="14">
        <v>12</v>
      </c>
      <c r="B18" s="9" t="s">
        <v>27</v>
      </c>
      <c r="C18" s="9" t="s">
        <v>945</v>
      </c>
      <c r="D18" s="9" t="s">
        <v>28</v>
      </c>
      <c r="E18" s="9" t="s">
        <v>946</v>
      </c>
      <c r="F18" s="9" t="s">
        <v>947</v>
      </c>
      <c r="G18" s="15" t="s">
        <v>604</v>
      </c>
      <c r="H18" s="16">
        <v>39703</v>
      </c>
      <c r="I18" s="17" t="s">
        <v>948</v>
      </c>
      <c r="J18" s="7">
        <v>147.85</v>
      </c>
    </row>
    <row r="19" spans="1:10" ht="38.25">
      <c r="A19" s="14">
        <v>13</v>
      </c>
      <c r="B19" s="9" t="s">
        <v>966</v>
      </c>
      <c r="C19" s="9" t="s">
        <v>945</v>
      </c>
      <c r="D19" s="9" t="s">
        <v>1006</v>
      </c>
      <c r="E19" s="9" t="s">
        <v>946</v>
      </c>
      <c r="F19" s="9" t="s">
        <v>947</v>
      </c>
      <c r="G19" s="15" t="s">
        <v>604</v>
      </c>
      <c r="H19" s="16">
        <v>39703</v>
      </c>
      <c r="I19" s="17" t="s">
        <v>948</v>
      </c>
      <c r="J19" s="7"/>
    </row>
    <row r="20" spans="1:10" ht="51">
      <c r="A20" s="14">
        <v>14</v>
      </c>
      <c r="B20" s="9" t="s">
        <v>29</v>
      </c>
      <c r="C20" s="9" t="s">
        <v>945</v>
      </c>
      <c r="D20" s="9" t="s">
        <v>30</v>
      </c>
      <c r="E20" s="9" t="s">
        <v>946</v>
      </c>
      <c r="F20" s="9" t="s">
        <v>947</v>
      </c>
      <c r="G20" s="15" t="s">
        <v>605</v>
      </c>
      <c r="H20" s="16">
        <v>39703</v>
      </c>
      <c r="I20" s="17" t="s">
        <v>948</v>
      </c>
      <c r="J20" s="7">
        <v>210.03</v>
      </c>
    </row>
    <row r="21" spans="1:10" ht="38.25">
      <c r="A21" s="14">
        <v>15</v>
      </c>
      <c r="B21" s="9" t="s">
        <v>967</v>
      </c>
      <c r="C21" s="9" t="s">
        <v>945</v>
      </c>
      <c r="D21" s="9" t="s">
        <v>1006</v>
      </c>
      <c r="E21" s="9" t="s">
        <v>946</v>
      </c>
      <c r="F21" s="9" t="s">
        <v>947</v>
      </c>
      <c r="G21" s="15" t="s">
        <v>605</v>
      </c>
      <c r="H21" s="16">
        <v>39703</v>
      </c>
      <c r="I21" s="17" t="s">
        <v>948</v>
      </c>
      <c r="J21" s="7"/>
    </row>
    <row r="22" spans="1:10" ht="38.25">
      <c r="A22" s="14">
        <v>16</v>
      </c>
      <c r="B22" s="9" t="s">
        <v>31</v>
      </c>
      <c r="C22" s="9" t="s">
        <v>945</v>
      </c>
      <c r="D22" s="9" t="s">
        <v>32</v>
      </c>
      <c r="E22" s="9" t="s">
        <v>946</v>
      </c>
      <c r="F22" s="9" t="s">
        <v>947</v>
      </c>
      <c r="G22" s="15" t="s">
        <v>606</v>
      </c>
      <c r="H22" s="16">
        <v>39702</v>
      </c>
      <c r="I22" s="17" t="s">
        <v>948</v>
      </c>
      <c r="J22" s="7">
        <v>275.43</v>
      </c>
    </row>
    <row r="23" spans="1:10" ht="51">
      <c r="A23" s="14">
        <v>17</v>
      </c>
      <c r="B23" s="9" t="s">
        <v>968</v>
      </c>
      <c r="C23" s="9" t="s">
        <v>945</v>
      </c>
      <c r="D23" s="9" t="s">
        <v>1007</v>
      </c>
      <c r="E23" s="9" t="s">
        <v>946</v>
      </c>
      <c r="F23" s="9" t="s">
        <v>947</v>
      </c>
      <c r="G23" s="15" t="s">
        <v>606</v>
      </c>
      <c r="H23" s="16">
        <v>39702</v>
      </c>
      <c r="I23" s="17" t="s">
        <v>948</v>
      </c>
      <c r="J23" s="7"/>
    </row>
    <row r="24" spans="1:10" ht="51">
      <c r="A24" s="14">
        <v>18</v>
      </c>
      <c r="B24" s="1" t="s">
        <v>47</v>
      </c>
      <c r="C24" s="9" t="s">
        <v>945</v>
      </c>
      <c r="D24" s="1" t="s">
        <v>48</v>
      </c>
      <c r="E24" s="9" t="s">
        <v>946</v>
      </c>
      <c r="F24" s="9" t="s">
        <v>947</v>
      </c>
      <c r="G24" s="4" t="s">
        <v>614</v>
      </c>
      <c r="H24" s="3">
        <v>39753</v>
      </c>
      <c r="I24" s="17" t="s">
        <v>948</v>
      </c>
      <c r="J24" s="7">
        <v>40.66</v>
      </c>
    </row>
    <row r="25" spans="1:10" ht="38.25">
      <c r="A25" s="14">
        <v>19</v>
      </c>
      <c r="B25" s="9" t="s">
        <v>980</v>
      </c>
      <c r="C25" s="9" t="s">
        <v>945</v>
      </c>
      <c r="D25" s="1" t="s">
        <v>1008</v>
      </c>
      <c r="E25" s="9" t="s">
        <v>946</v>
      </c>
      <c r="F25" s="9" t="s">
        <v>947</v>
      </c>
      <c r="G25" s="4" t="s">
        <v>614</v>
      </c>
      <c r="H25" s="3">
        <v>39753</v>
      </c>
      <c r="I25" s="17" t="s">
        <v>948</v>
      </c>
      <c r="J25" s="7"/>
    </row>
    <row r="26" spans="1:10" ht="38.25">
      <c r="A26" s="14">
        <v>20</v>
      </c>
      <c r="B26" s="9" t="s">
        <v>33</v>
      </c>
      <c r="C26" s="9" t="s">
        <v>945</v>
      </c>
      <c r="D26" s="9" t="s">
        <v>34</v>
      </c>
      <c r="E26" s="9" t="s">
        <v>946</v>
      </c>
      <c r="F26" s="9" t="s">
        <v>947</v>
      </c>
      <c r="G26" s="15" t="s">
        <v>607</v>
      </c>
      <c r="H26" s="16">
        <v>39773</v>
      </c>
      <c r="I26" s="17" t="s">
        <v>948</v>
      </c>
      <c r="J26" s="7">
        <v>1508.27</v>
      </c>
    </row>
    <row r="27" spans="1:10" ht="38.25">
      <c r="A27" s="14">
        <v>21</v>
      </c>
      <c r="B27" s="9" t="s">
        <v>969</v>
      </c>
      <c r="C27" s="9" t="s">
        <v>945</v>
      </c>
      <c r="D27" s="9" t="s">
        <v>1009</v>
      </c>
      <c r="E27" s="9" t="s">
        <v>946</v>
      </c>
      <c r="F27" s="9" t="s">
        <v>947</v>
      </c>
      <c r="G27" s="15" t="s">
        <v>607</v>
      </c>
      <c r="H27" s="16">
        <v>39773</v>
      </c>
      <c r="I27" s="17" t="s">
        <v>948</v>
      </c>
      <c r="J27" s="7"/>
    </row>
    <row r="28" spans="1:10" ht="38.25">
      <c r="A28" s="14">
        <v>22</v>
      </c>
      <c r="B28" s="9" t="s">
        <v>35</v>
      </c>
      <c r="C28" s="9" t="s">
        <v>945</v>
      </c>
      <c r="D28" s="9" t="s">
        <v>36</v>
      </c>
      <c r="E28" s="9" t="s">
        <v>946</v>
      </c>
      <c r="F28" s="9" t="s">
        <v>947</v>
      </c>
      <c r="G28" s="15" t="s">
        <v>608</v>
      </c>
      <c r="H28" s="16">
        <v>39773</v>
      </c>
      <c r="I28" s="17" t="s">
        <v>948</v>
      </c>
      <c r="J28" s="7">
        <v>1416.47</v>
      </c>
    </row>
    <row r="29" spans="1:10" ht="38.25">
      <c r="A29" s="14">
        <v>23</v>
      </c>
      <c r="B29" s="9" t="s">
        <v>970</v>
      </c>
      <c r="C29" s="9" t="s">
        <v>945</v>
      </c>
      <c r="D29" s="9" t="s">
        <v>36</v>
      </c>
      <c r="E29" s="9" t="s">
        <v>946</v>
      </c>
      <c r="F29" s="9" t="s">
        <v>947</v>
      </c>
      <c r="G29" s="15" t="s">
        <v>608</v>
      </c>
      <c r="H29" s="16">
        <v>39773</v>
      </c>
      <c r="I29" s="17" t="s">
        <v>948</v>
      </c>
      <c r="J29" s="7"/>
    </row>
    <row r="30" spans="1:10" ht="38.25">
      <c r="A30" s="14">
        <v>24</v>
      </c>
      <c r="B30" s="9" t="s">
        <v>37</v>
      </c>
      <c r="C30" s="9" t="s">
        <v>945</v>
      </c>
      <c r="D30" s="9" t="s">
        <v>38</v>
      </c>
      <c r="E30" s="9" t="s">
        <v>946</v>
      </c>
      <c r="F30" s="9" t="s">
        <v>947</v>
      </c>
      <c r="G30" s="18" t="s">
        <v>609</v>
      </c>
      <c r="H30" s="19">
        <v>39744</v>
      </c>
      <c r="I30" s="17" t="s">
        <v>948</v>
      </c>
      <c r="J30" s="7">
        <v>453.19</v>
      </c>
    </row>
    <row r="31" spans="1:10" ht="38.25">
      <c r="A31" s="14">
        <v>25</v>
      </c>
      <c r="B31" s="9" t="s">
        <v>971</v>
      </c>
      <c r="C31" s="9" t="s">
        <v>945</v>
      </c>
      <c r="D31" s="9" t="s">
        <v>1010</v>
      </c>
      <c r="E31" s="9" t="s">
        <v>946</v>
      </c>
      <c r="F31" s="9" t="s">
        <v>947</v>
      </c>
      <c r="G31" s="18" t="s">
        <v>609</v>
      </c>
      <c r="H31" s="19">
        <v>39744</v>
      </c>
      <c r="I31" s="17" t="s">
        <v>948</v>
      </c>
      <c r="J31" s="7"/>
    </row>
    <row r="32" spans="1:10" ht="38.25">
      <c r="A32" s="14">
        <v>26</v>
      </c>
      <c r="B32" s="9" t="s">
        <v>39</v>
      </c>
      <c r="C32" s="9" t="s">
        <v>945</v>
      </c>
      <c r="D32" s="9" t="s">
        <v>40</v>
      </c>
      <c r="E32" s="9" t="s">
        <v>946</v>
      </c>
      <c r="F32" s="9" t="s">
        <v>947</v>
      </c>
      <c r="G32" s="15" t="s">
        <v>610</v>
      </c>
      <c r="H32" s="16">
        <v>39724</v>
      </c>
      <c r="I32" s="17" t="s">
        <v>948</v>
      </c>
      <c r="J32" s="7">
        <f>35.84+41.79+49.72+1.44+626.7+24.08</f>
        <v>779.57</v>
      </c>
    </row>
    <row r="33" spans="1:10" ht="38.25">
      <c r="A33" s="14">
        <v>27</v>
      </c>
      <c r="B33" s="9" t="s">
        <v>972</v>
      </c>
      <c r="C33" s="9" t="s">
        <v>945</v>
      </c>
      <c r="D33" s="9" t="s">
        <v>1011</v>
      </c>
      <c r="E33" s="9" t="s">
        <v>946</v>
      </c>
      <c r="F33" s="9" t="s">
        <v>947</v>
      </c>
      <c r="G33" s="15" t="s">
        <v>610</v>
      </c>
      <c r="H33" s="16">
        <v>39724</v>
      </c>
      <c r="I33" s="17" t="s">
        <v>948</v>
      </c>
      <c r="J33" s="7"/>
    </row>
    <row r="34" spans="1:10" ht="38.25">
      <c r="A34" s="14">
        <v>28</v>
      </c>
      <c r="B34" s="9" t="s">
        <v>41</v>
      </c>
      <c r="C34" s="9" t="s">
        <v>945</v>
      </c>
      <c r="D34" s="9" t="s">
        <v>42</v>
      </c>
      <c r="E34" s="9" t="s">
        <v>946</v>
      </c>
      <c r="F34" s="9" t="s">
        <v>947</v>
      </c>
      <c r="G34" s="15" t="s">
        <v>611</v>
      </c>
      <c r="H34" s="16">
        <v>39724</v>
      </c>
      <c r="I34" s="17" t="s">
        <v>948</v>
      </c>
      <c r="J34" s="7">
        <f>30.78+56.32+68.31+1.87+1070.2+889.9+66.65+420</f>
        <v>2604.03</v>
      </c>
    </row>
    <row r="35" spans="1:10" ht="38.25">
      <c r="A35" s="14">
        <v>29</v>
      </c>
      <c r="B35" s="9" t="s">
        <v>973</v>
      </c>
      <c r="C35" s="9" t="s">
        <v>945</v>
      </c>
      <c r="D35" s="9" t="s">
        <v>1012</v>
      </c>
      <c r="E35" s="9" t="s">
        <v>946</v>
      </c>
      <c r="F35" s="9" t="s">
        <v>947</v>
      </c>
      <c r="G35" s="15" t="s">
        <v>611</v>
      </c>
      <c r="H35" s="16">
        <v>39724</v>
      </c>
      <c r="I35" s="17" t="s">
        <v>948</v>
      </c>
      <c r="J35" s="7"/>
    </row>
    <row r="36" spans="1:10" ht="38.25">
      <c r="A36" s="14">
        <v>30</v>
      </c>
      <c r="B36" s="9" t="s">
        <v>43</v>
      </c>
      <c r="C36" s="9" t="s">
        <v>945</v>
      </c>
      <c r="D36" s="9" t="s">
        <v>44</v>
      </c>
      <c r="E36" s="9" t="s">
        <v>946</v>
      </c>
      <c r="F36" s="9" t="s">
        <v>947</v>
      </c>
      <c r="G36" s="15" t="s">
        <v>612</v>
      </c>
      <c r="H36" s="16">
        <v>40092</v>
      </c>
      <c r="I36" s="17" t="s">
        <v>948</v>
      </c>
      <c r="J36" s="7">
        <v>1772.79</v>
      </c>
    </row>
    <row r="37" spans="1:10" ht="45.75" customHeight="1">
      <c r="A37" s="14">
        <v>31</v>
      </c>
      <c r="B37" s="9" t="s">
        <v>974</v>
      </c>
      <c r="C37" s="9" t="s">
        <v>945</v>
      </c>
      <c r="D37" s="9" t="s">
        <v>1013</v>
      </c>
      <c r="E37" s="9" t="s">
        <v>946</v>
      </c>
      <c r="F37" s="9" t="s">
        <v>947</v>
      </c>
      <c r="G37" s="15" t="s">
        <v>612</v>
      </c>
      <c r="H37" s="16">
        <v>40092</v>
      </c>
      <c r="I37" s="17" t="s">
        <v>948</v>
      </c>
      <c r="J37" s="7"/>
    </row>
    <row r="38" spans="1:10" ht="55.5" customHeight="1">
      <c r="A38" s="14">
        <v>32</v>
      </c>
      <c r="B38" s="9" t="s">
        <v>975</v>
      </c>
      <c r="C38" s="9" t="s">
        <v>945</v>
      </c>
      <c r="D38" s="9" t="s">
        <v>1014</v>
      </c>
      <c r="E38" s="9" t="s">
        <v>946</v>
      </c>
      <c r="F38" s="9" t="s">
        <v>947</v>
      </c>
      <c r="G38" s="15" t="s">
        <v>612</v>
      </c>
      <c r="H38" s="16">
        <v>40092</v>
      </c>
      <c r="I38" s="17" t="s">
        <v>948</v>
      </c>
      <c r="J38" s="7"/>
    </row>
    <row r="39" spans="1:10" ht="45.75" customHeight="1">
      <c r="A39" s="14">
        <v>33</v>
      </c>
      <c r="B39" s="9" t="s">
        <v>976</v>
      </c>
      <c r="C39" s="9" t="s">
        <v>945</v>
      </c>
      <c r="D39" s="9" t="s">
        <v>1009</v>
      </c>
      <c r="E39" s="9" t="s">
        <v>946</v>
      </c>
      <c r="F39" s="9" t="s">
        <v>947</v>
      </c>
      <c r="G39" s="15" t="s">
        <v>612</v>
      </c>
      <c r="H39" s="16">
        <v>40092</v>
      </c>
      <c r="I39" s="17" t="s">
        <v>948</v>
      </c>
      <c r="J39" s="7"/>
    </row>
    <row r="40" spans="1:10" ht="38.25">
      <c r="A40" s="14">
        <v>34</v>
      </c>
      <c r="B40" s="9" t="s">
        <v>45</v>
      </c>
      <c r="C40" s="9" t="s">
        <v>945</v>
      </c>
      <c r="D40" s="9" t="s">
        <v>46</v>
      </c>
      <c r="E40" s="9" t="s">
        <v>946</v>
      </c>
      <c r="F40" s="9" t="s">
        <v>947</v>
      </c>
      <c r="G40" s="15" t="s">
        <v>613</v>
      </c>
      <c r="H40" s="16">
        <v>39744</v>
      </c>
      <c r="I40" s="17" t="s">
        <v>948</v>
      </c>
      <c r="J40" s="7">
        <v>726.44</v>
      </c>
    </row>
    <row r="41" spans="1:10" ht="38.25">
      <c r="A41" s="14">
        <v>35</v>
      </c>
      <c r="B41" s="9" t="s">
        <v>977</v>
      </c>
      <c r="C41" s="9" t="s">
        <v>945</v>
      </c>
      <c r="D41" s="9" t="s">
        <v>1010</v>
      </c>
      <c r="E41" s="9" t="s">
        <v>946</v>
      </c>
      <c r="F41" s="9" t="s">
        <v>947</v>
      </c>
      <c r="G41" s="15" t="s">
        <v>615</v>
      </c>
      <c r="H41" s="16">
        <v>39744</v>
      </c>
      <c r="I41" s="17" t="s">
        <v>948</v>
      </c>
      <c r="J41" s="7"/>
    </row>
    <row r="42" spans="1:10" ht="38.25">
      <c r="A42" s="14">
        <v>36</v>
      </c>
      <c r="B42" s="9" t="s">
        <v>978</v>
      </c>
      <c r="C42" s="9" t="s">
        <v>945</v>
      </c>
      <c r="D42" s="9" t="s">
        <v>1015</v>
      </c>
      <c r="E42" s="9" t="s">
        <v>946</v>
      </c>
      <c r="F42" s="9" t="s">
        <v>947</v>
      </c>
      <c r="G42" s="15" t="s">
        <v>615</v>
      </c>
      <c r="H42" s="16">
        <v>39744</v>
      </c>
      <c r="I42" s="17" t="s">
        <v>948</v>
      </c>
      <c r="J42" s="7"/>
    </row>
    <row r="43" spans="1:10" ht="60.75" customHeight="1">
      <c r="A43" s="14">
        <v>37</v>
      </c>
      <c r="B43" s="9" t="s">
        <v>49</v>
      </c>
      <c r="C43" s="9" t="s">
        <v>945</v>
      </c>
      <c r="D43" s="9" t="s">
        <v>50</v>
      </c>
      <c r="E43" s="9" t="s">
        <v>946</v>
      </c>
      <c r="F43" s="9" t="s">
        <v>947</v>
      </c>
      <c r="G43" s="15" t="s">
        <v>615</v>
      </c>
      <c r="H43" s="16">
        <v>39750</v>
      </c>
      <c r="I43" s="17" t="s">
        <v>948</v>
      </c>
      <c r="J43" s="7">
        <v>598.63</v>
      </c>
    </row>
    <row r="44" spans="1:10" ht="44.25" customHeight="1">
      <c r="A44" s="14">
        <v>38</v>
      </c>
      <c r="B44" s="9" t="s">
        <v>982</v>
      </c>
      <c r="C44" s="9" t="s">
        <v>945</v>
      </c>
      <c r="D44" s="9" t="s">
        <v>50</v>
      </c>
      <c r="E44" s="9" t="s">
        <v>946</v>
      </c>
      <c r="F44" s="9" t="s">
        <v>947</v>
      </c>
      <c r="G44" s="15" t="s">
        <v>615</v>
      </c>
      <c r="H44" s="16">
        <v>39750</v>
      </c>
      <c r="I44" s="17" t="s">
        <v>948</v>
      </c>
      <c r="J44" s="7"/>
    </row>
    <row r="45" spans="1:10" ht="47.25" customHeight="1">
      <c r="A45" s="14">
        <v>39</v>
      </c>
      <c r="B45" s="9" t="s">
        <v>983</v>
      </c>
      <c r="C45" s="9" t="s">
        <v>945</v>
      </c>
      <c r="D45" s="9" t="s">
        <v>1016</v>
      </c>
      <c r="E45" s="9" t="s">
        <v>946</v>
      </c>
      <c r="F45" s="9" t="s">
        <v>947</v>
      </c>
      <c r="G45" s="15" t="s">
        <v>615</v>
      </c>
      <c r="H45" s="16">
        <v>39750</v>
      </c>
      <c r="I45" s="17" t="s">
        <v>948</v>
      </c>
      <c r="J45" s="7"/>
    </row>
    <row r="46" spans="1:10" ht="38.25">
      <c r="A46" s="14">
        <v>40</v>
      </c>
      <c r="B46" s="9" t="s">
        <v>51</v>
      </c>
      <c r="C46" s="9" t="s">
        <v>945</v>
      </c>
      <c r="D46" s="9" t="s">
        <v>52</v>
      </c>
      <c r="E46" s="9" t="s">
        <v>946</v>
      </c>
      <c r="F46" s="9" t="s">
        <v>947</v>
      </c>
      <c r="G46" s="15" t="s">
        <v>616</v>
      </c>
      <c r="H46" s="16">
        <v>39696</v>
      </c>
      <c r="I46" s="17" t="s">
        <v>948</v>
      </c>
      <c r="J46" s="7">
        <v>235.08</v>
      </c>
    </row>
    <row r="47" spans="1:10" ht="38.25">
      <c r="A47" s="14">
        <v>41</v>
      </c>
      <c r="B47" s="9" t="s">
        <v>981</v>
      </c>
      <c r="C47" s="9" t="s">
        <v>945</v>
      </c>
      <c r="D47" s="9" t="s">
        <v>52</v>
      </c>
      <c r="E47" s="9" t="s">
        <v>946</v>
      </c>
      <c r="F47" s="9" t="s">
        <v>947</v>
      </c>
      <c r="G47" s="15" t="s">
        <v>616</v>
      </c>
      <c r="H47" s="16">
        <v>39696</v>
      </c>
      <c r="I47" s="17" t="s">
        <v>948</v>
      </c>
      <c r="J47" s="7"/>
    </row>
    <row r="48" spans="1:10" ht="38.25">
      <c r="A48" s="14">
        <v>42</v>
      </c>
      <c r="B48" s="9" t="s">
        <v>53</v>
      </c>
      <c r="C48" s="9" t="s">
        <v>945</v>
      </c>
      <c r="D48" s="9" t="s">
        <v>54</v>
      </c>
      <c r="E48" s="9" t="s">
        <v>946</v>
      </c>
      <c r="F48" s="9" t="s">
        <v>947</v>
      </c>
      <c r="G48" s="15" t="s">
        <v>617</v>
      </c>
      <c r="H48" s="16">
        <v>39750</v>
      </c>
      <c r="I48" s="17" t="s">
        <v>948</v>
      </c>
      <c r="J48" s="7">
        <v>232.76</v>
      </c>
    </row>
    <row r="49" spans="1:10" ht="38.25">
      <c r="A49" s="14">
        <v>43</v>
      </c>
      <c r="B49" s="9" t="s">
        <v>984</v>
      </c>
      <c r="C49" s="9" t="s">
        <v>945</v>
      </c>
      <c r="D49" s="9" t="s">
        <v>1017</v>
      </c>
      <c r="E49" s="9" t="s">
        <v>946</v>
      </c>
      <c r="F49" s="9" t="s">
        <v>947</v>
      </c>
      <c r="G49" s="15" t="s">
        <v>617</v>
      </c>
      <c r="H49" s="16">
        <v>39750</v>
      </c>
      <c r="I49" s="17" t="s">
        <v>948</v>
      </c>
      <c r="J49" s="7"/>
    </row>
    <row r="50" spans="1:10" ht="51">
      <c r="A50" s="14">
        <v>44</v>
      </c>
      <c r="B50" s="9" t="s">
        <v>55</v>
      </c>
      <c r="C50" s="9" t="s">
        <v>945</v>
      </c>
      <c r="D50" s="9" t="s">
        <v>56</v>
      </c>
      <c r="E50" s="9" t="s">
        <v>946</v>
      </c>
      <c r="F50" s="9" t="s">
        <v>947</v>
      </c>
      <c r="G50" s="15" t="s">
        <v>618</v>
      </c>
      <c r="H50" s="16">
        <v>39750</v>
      </c>
      <c r="I50" s="17" t="s">
        <v>948</v>
      </c>
      <c r="J50" s="7">
        <v>193.26</v>
      </c>
    </row>
    <row r="51" spans="1:10" ht="52.5" customHeight="1">
      <c r="A51" s="14">
        <v>45</v>
      </c>
      <c r="B51" s="9" t="s">
        <v>985</v>
      </c>
      <c r="C51" s="9" t="s">
        <v>945</v>
      </c>
      <c r="D51" s="9" t="s">
        <v>1018</v>
      </c>
      <c r="E51" s="9" t="s">
        <v>946</v>
      </c>
      <c r="F51" s="9" t="s">
        <v>947</v>
      </c>
      <c r="G51" s="15" t="s">
        <v>1029</v>
      </c>
      <c r="H51" s="16">
        <v>39750</v>
      </c>
      <c r="I51" s="17" t="s">
        <v>948</v>
      </c>
      <c r="J51" s="7"/>
    </row>
    <row r="52" spans="1:10" ht="54" customHeight="1">
      <c r="A52" s="14">
        <v>46</v>
      </c>
      <c r="B52" s="9" t="s">
        <v>986</v>
      </c>
      <c r="C52" s="9" t="s">
        <v>945</v>
      </c>
      <c r="D52" s="9" t="s">
        <v>1017</v>
      </c>
      <c r="E52" s="9" t="s">
        <v>946</v>
      </c>
      <c r="F52" s="9" t="s">
        <v>947</v>
      </c>
      <c r="G52" s="15" t="s">
        <v>618</v>
      </c>
      <c r="H52" s="16">
        <v>39750</v>
      </c>
      <c r="I52" s="17" t="s">
        <v>948</v>
      </c>
      <c r="J52" s="7"/>
    </row>
    <row r="53" spans="1:10" ht="38.25">
      <c r="A53" s="14">
        <v>47</v>
      </c>
      <c r="B53" s="9" t="s">
        <v>57</v>
      </c>
      <c r="C53" s="9" t="s">
        <v>945</v>
      </c>
      <c r="D53" s="9" t="s">
        <v>58</v>
      </c>
      <c r="E53" s="9" t="s">
        <v>946</v>
      </c>
      <c r="F53" s="9" t="s">
        <v>947</v>
      </c>
      <c r="G53" s="15" t="s">
        <v>619</v>
      </c>
      <c r="H53" s="16">
        <v>39750</v>
      </c>
      <c r="I53" s="17" t="s">
        <v>948</v>
      </c>
      <c r="J53" s="7">
        <v>120.02</v>
      </c>
    </row>
    <row r="54" spans="1:10" ht="38.25">
      <c r="A54" s="14">
        <v>48</v>
      </c>
      <c r="B54" s="9" t="s">
        <v>987</v>
      </c>
      <c r="C54" s="9" t="s">
        <v>945</v>
      </c>
      <c r="D54" s="9" t="s">
        <v>1017</v>
      </c>
      <c r="E54" s="9" t="s">
        <v>946</v>
      </c>
      <c r="F54" s="9" t="s">
        <v>947</v>
      </c>
      <c r="G54" s="15" t="s">
        <v>619</v>
      </c>
      <c r="H54" s="16" t="s">
        <v>1028</v>
      </c>
      <c r="I54" s="17" t="s">
        <v>948</v>
      </c>
      <c r="J54" s="7"/>
    </row>
    <row r="55" spans="1:10" ht="38.25">
      <c r="A55" s="14">
        <v>49</v>
      </c>
      <c r="B55" s="9" t="s">
        <v>59</v>
      </c>
      <c r="C55" s="9" t="s">
        <v>945</v>
      </c>
      <c r="D55" s="9" t="s">
        <v>60</v>
      </c>
      <c r="E55" s="9" t="s">
        <v>946</v>
      </c>
      <c r="F55" s="9" t="s">
        <v>947</v>
      </c>
      <c r="G55" s="15" t="s">
        <v>620</v>
      </c>
      <c r="H55" s="16">
        <v>39750</v>
      </c>
      <c r="I55" s="17" t="s">
        <v>948</v>
      </c>
      <c r="J55" s="7">
        <v>114.58</v>
      </c>
    </row>
    <row r="56" spans="1:10" ht="48" customHeight="1">
      <c r="A56" s="14">
        <v>50</v>
      </c>
      <c r="B56" s="9" t="s">
        <v>988</v>
      </c>
      <c r="C56" s="9" t="s">
        <v>945</v>
      </c>
      <c r="D56" s="9" t="s">
        <v>1017</v>
      </c>
      <c r="E56" s="9" t="s">
        <v>946</v>
      </c>
      <c r="F56" s="9" t="s">
        <v>947</v>
      </c>
      <c r="G56" s="15" t="s">
        <v>620</v>
      </c>
      <c r="H56" s="16">
        <v>39750</v>
      </c>
      <c r="I56" s="17"/>
      <c r="J56" s="7"/>
    </row>
    <row r="57" spans="1:10" ht="38.25">
      <c r="A57" s="14">
        <v>51</v>
      </c>
      <c r="B57" s="9" t="s">
        <v>61</v>
      </c>
      <c r="C57" s="9" t="s">
        <v>945</v>
      </c>
      <c r="D57" s="9" t="s">
        <v>62</v>
      </c>
      <c r="E57" s="9" t="s">
        <v>946</v>
      </c>
      <c r="F57" s="9" t="s">
        <v>947</v>
      </c>
      <c r="G57" s="15" t="s">
        <v>621</v>
      </c>
      <c r="H57" s="16">
        <v>39683</v>
      </c>
      <c r="I57" s="17" t="s">
        <v>948</v>
      </c>
      <c r="J57" s="7">
        <v>254.22</v>
      </c>
    </row>
    <row r="58" spans="1:10" ht="38.25" customHeight="1">
      <c r="A58" s="14">
        <v>52</v>
      </c>
      <c r="B58" s="9" t="s">
        <v>989</v>
      </c>
      <c r="C58" s="9" t="s">
        <v>945</v>
      </c>
      <c r="D58" s="9" t="s">
        <v>1019</v>
      </c>
      <c r="E58" s="9" t="s">
        <v>946</v>
      </c>
      <c r="F58" s="9" t="s">
        <v>947</v>
      </c>
      <c r="G58" s="15" t="s">
        <v>621</v>
      </c>
      <c r="H58" s="16">
        <v>39683</v>
      </c>
      <c r="I58" s="17" t="s">
        <v>948</v>
      </c>
      <c r="J58" s="7"/>
    </row>
    <row r="59" spans="1:10" ht="38.25" customHeight="1">
      <c r="A59" s="14">
        <v>53</v>
      </c>
      <c r="B59" s="9" t="s">
        <v>990</v>
      </c>
      <c r="C59" s="9" t="s">
        <v>945</v>
      </c>
      <c r="D59" s="9" t="s">
        <v>1019</v>
      </c>
      <c r="E59" s="9" t="s">
        <v>946</v>
      </c>
      <c r="F59" s="9" t="s">
        <v>947</v>
      </c>
      <c r="G59" s="15" t="s">
        <v>621</v>
      </c>
      <c r="H59" s="16">
        <v>39685</v>
      </c>
      <c r="I59" s="17" t="s">
        <v>948</v>
      </c>
      <c r="J59" s="7"/>
    </row>
    <row r="60" spans="1:10" ht="51">
      <c r="A60" s="14">
        <v>54</v>
      </c>
      <c r="B60" s="9" t="s">
        <v>63</v>
      </c>
      <c r="C60" s="9" t="s">
        <v>945</v>
      </c>
      <c r="D60" s="9" t="s">
        <v>64</v>
      </c>
      <c r="E60" s="9" t="s">
        <v>946</v>
      </c>
      <c r="F60" s="9" t="s">
        <v>947</v>
      </c>
      <c r="G60" s="15" t="s">
        <v>622</v>
      </c>
      <c r="H60" s="16">
        <v>39689</v>
      </c>
      <c r="I60" s="17" t="s">
        <v>948</v>
      </c>
      <c r="J60" s="20">
        <v>43</v>
      </c>
    </row>
    <row r="61" spans="1:10" ht="38.25">
      <c r="A61" s="14">
        <v>55</v>
      </c>
      <c r="B61" s="9" t="s">
        <v>65</v>
      </c>
      <c r="C61" s="9" t="s">
        <v>945</v>
      </c>
      <c r="D61" s="9" t="s">
        <v>66</v>
      </c>
      <c r="E61" s="9" t="s">
        <v>946</v>
      </c>
      <c r="F61" s="9" t="s">
        <v>947</v>
      </c>
      <c r="G61" s="15" t="s">
        <v>623</v>
      </c>
      <c r="H61" s="16">
        <v>39683</v>
      </c>
      <c r="I61" s="17" t="s">
        <v>948</v>
      </c>
      <c r="J61" s="7">
        <v>463.92</v>
      </c>
    </row>
    <row r="62" spans="1:10" ht="38.25">
      <c r="A62" s="14">
        <v>56</v>
      </c>
      <c r="B62" s="9" t="s">
        <v>991</v>
      </c>
      <c r="C62" s="9" t="s">
        <v>945</v>
      </c>
      <c r="D62" s="9" t="s">
        <v>1019</v>
      </c>
      <c r="E62" s="9" t="s">
        <v>946</v>
      </c>
      <c r="F62" s="9" t="s">
        <v>947</v>
      </c>
      <c r="G62" s="15" t="s">
        <v>1030</v>
      </c>
      <c r="H62" s="16">
        <v>39683</v>
      </c>
      <c r="I62" s="17" t="s">
        <v>948</v>
      </c>
      <c r="J62" s="7"/>
    </row>
    <row r="63" spans="1:10" ht="38.25">
      <c r="A63" s="14">
        <v>57</v>
      </c>
      <c r="B63" s="9" t="s">
        <v>67</v>
      </c>
      <c r="C63" s="9" t="s">
        <v>945</v>
      </c>
      <c r="D63" s="9" t="s">
        <v>68</v>
      </c>
      <c r="E63" s="9" t="s">
        <v>946</v>
      </c>
      <c r="F63" s="9" t="s">
        <v>947</v>
      </c>
      <c r="G63" s="15" t="s">
        <v>624</v>
      </c>
      <c r="H63" s="16">
        <v>39806</v>
      </c>
      <c r="I63" s="17" t="s">
        <v>948</v>
      </c>
      <c r="J63" s="7">
        <v>379.93</v>
      </c>
    </row>
    <row r="64" spans="1:10" ht="38.25">
      <c r="A64" s="14">
        <v>58</v>
      </c>
      <c r="B64" s="9" t="s">
        <v>69</v>
      </c>
      <c r="C64" s="9" t="s">
        <v>945</v>
      </c>
      <c r="D64" s="9" t="s">
        <v>70</v>
      </c>
      <c r="E64" s="9" t="s">
        <v>946</v>
      </c>
      <c r="F64" s="9" t="s">
        <v>947</v>
      </c>
      <c r="G64" s="15" t="s">
        <v>625</v>
      </c>
      <c r="H64" s="16">
        <v>39745</v>
      </c>
      <c r="I64" s="17" t="s">
        <v>948</v>
      </c>
      <c r="J64" s="7">
        <f>68.24+11.98+0.56+19.6</f>
        <v>100.38</v>
      </c>
    </row>
    <row r="65" spans="1:10" ht="38.25">
      <c r="A65" s="14">
        <v>59</v>
      </c>
      <c r="B65" s="9" t="s">
        <v>71</v>
      </c>
      <c r="C65" s="9" t="s">
        <v>945</v>
      </c>
      <c r="D65" s="9" t="s">
        <v>72</v>
      </c>
      <c r="E65" s="9" t="s">
        <v>946</v>
      </c>
      <c r="F65" s="9" t="s">
        <v>947</v>
      </c>
      <c r="G65" s="15" t="s">
        <v>626</v>
      </c>
      <c r="H65" s="16">
        <v>39745</v>
      </c>
      <c r="I65" s="17" t="s">
        <v>948</v>
      </c>
      <c r="J65" s="7">
        <f>20.24+16.68+0.32</f>
        <v>37.24</v>
      </c>
    </row>
    <row r="66" spans="1:10" ht="38.25">
      <c r="A66" s="14">
        <v>60</v>
      </c>
      <c r="B66" s="9" t="s">
        <v>73</v>
      </c>
      <c r="C66" s="9" t="s">
        <v>945</v>
      </c>
      <c r="D66" s="9" t="s">
        <v>74</v>
      </c>
      <c r="E66" s="9" t="s">
        <v>946</v>
      </c>
      <c r="F66" s="9" t="s">
        <v>947</v>
      </c>
      <c r="G66" s="15" t="s">
        <v>627</v>
      </c>
      <c r="H66" s="16">
        <v>39745</v>
      </c>
      <c r="I66" s="17" t="s">
        <v>948</v>
      </c>
      <c r="J66" s="7">
        <f>45.26+15.66+0.64</f>
        <v>61.56</v>
      </c>
    </row>
    <row r="67" spans="1:10" ht="38.25">
      <c r="A67" s="14">
        <v>61</v>
      </c>
      <c r="B67" s="9" t="s">
        <v>75</v>
      </c>
      <c r="C67" s="9" t="s">
        <v>945</v>
      </c>
      <c r="D67" s="9" t="s">
        <v>76</v>
      </c>
      <c r="E67" s="9" t="s">
        <v>946</v>
      </c>
      <c r="F67" s="9" t="s">
        <v>947</v>
      </c>
      <c r="G67" s="15" t="s">
        <v>628</v>
      </c>
      <c r="H67" s="16">
        <v>39696</v>
      </c>
      <c r="I67" s="17" t="s">
        <v>948</v>
      </c>
      <c r="J67" s="7">
        <v>19.42</v>
      </c>
    </row>
    <row r="68" spans="1:10" ht="38.25">
      <c r="A68" s="14">
        <v>62</v>
      </c>
      <c r="B68" s="9" t="s">
        <v>77</v>
      </c>
      <c r="C68" s="9" t="s">
        <v>945</v>
      </c>
      <c r="D68" s="9" t="s">
        <v>78</v>
      </c>
      <c r="E68" s="9" t="s">
        <v>946</v>
      </c>
      <c r="F68" s="9" t="s">
        <v>947</v>
      </c>
      <c r="G68" s="15" t="s">
        <v>629</v>
      </c>
      <c r="H68" s="16">
        <v>39750</v>
      </c>
      <c r="I68" s="17" t="s">
        <v>948</v>
      </c>
      <c r="J68" s="7">
        <f>7.02+25.95</f>
        <v>32.97</v>
      </c>
    </row>
    <row r="69" spans="1:10" ht="38.25">
      <c r="A69" s="14">
        <v>63</v>
      </c>
      <c r="B69" s="9" t="s">
        <v>79</v>
      </c>
      <c r="C69" s="9" t="s">
        <v>945</v>
      </c>
      <c r="D69" s="9" t="s">
        <v>80</v>
      </c>
      <c r="E69" s="9" t="s">
        <v>946</v>
      </c>
      <c r="F69" s="9" t="s">
        <v>947</v>
      </c>
      <c r="G69" s="15" t="s">
        <v>630</v>
      </c>
      <c r="H69" s="16">
        <v>39750</v>
      </c>
      <c r="I69" s="17" t="s">
        <v>948</v>
      </c>
      <c r="J69" s="7">
        <f>10.11+10.39</f>
        <v>20.5</v>
      </c>
    </row>
    <row r="70" spans="1:10" ht="38.25">
      <c r="A70" s="14">
        <v>64</v>
      </c>
      <c r="B70" s="9" t="s">
        <v>81</v>
      </c>
      <c r="C70" s="9" t="s">
        <v>945</v>
      </c>
      <c r="D70" s="9" t="s">
        <v>82</v>
      </c>
      <c r="E70" s="9" t="s">
        <v>946</v>
      </c>
      <c r="F70" s="9" t="s">
        <v>947</v>
      </c>
      <c r="G70" s="15" t="s">
        <v>631</v>
      </c>
      <c r="H70" s="16">
        <v>39696</v>
      </c>
      <c r="I70" s="17" t="s">
        <v>948</v>
      </c>
      <c r="J70" s="7">
        <v>30.06</v>
      </c>
    </row>
    <row r="71" spans="1:10" ht="38.25">
      <c r="A71" s="14">
        <v>65</v>
      </c>
      <c r="B71" s="9" t="s">
        <v>83</v>
      </c>
      <c r="C71" s="9" t="s">
        <v>945</v>
      </c>
      <c r="D71" s="9" t="s">
        <v>84</v>
      </c>
      <c r="E71" s="9" t="s">
        <v>946</v>
      </c>
      <c r="F71" s="9" t="s">
        <v>947</v>
      </c>
      <c r="G71" s="15" t="s">
        <v>632</v>
      </c>
      <c r="H71" s="16">
        <v>39696</v>
      </c>
      <c r="I71" s="17" t="s">
        <v>951</v>
      </c>
      <c r="J71" s="7">
        <v>397.98</v>
      </c>
    </row>
    <row r="72" spans="1:10" ht="38.25">
      <c r="A72" s="14">
        <v>66</v>
      </c>
      <c r="B72" s="9" t="s">
        <v>85</v>
      </c>
      <c r="C72" s="9" t="s">
        <v>945</v>
      </c>
      <c r="D72" s="9" t="s">
        <v>86</v>
      </c>
      <c r="E72" s="9" t="s">
        <v>946</v>
      </c>
      <c r="F72" s="9" t="s">
        <v>947</v>
      </c>
      <c r="G72" s="15" t="s">
        <v>633</v>
      </c>
      <c r="H72" s="16">
        <v>39696</v>
      </c>
      <c r="I72" s="17" t="s">
        <v>948</v>
      </c>
      <c r="J72" s="7">
        <v>144.32</v>
      </c>
    </row>
    <row r="73" spans="1:10" ht="38.25">
      <c r="A73" s="14">
        <v>67</v>
      </c>
      <c r="B73" s="9" t="s">
        <v>87</v>
      </c>
      <c r="C73" s="9" t="s">
        <v>945</v>
      </c>
      <c r="D73" s="9" t="s">
        <v>88</v>
      </c>
      <c r="E73" s="9" t="s">
        <v>946</v>
      </c>
      <c r="F73" s="9" t="s">
        <v>947</v>
      </c>
      <c r="G73" s="15" t="s">
        <v>634</v>
      </c>
      <c r="H73" s="16">
        <v>39696</v>
      </c>
      <c r="I73" s="17" t="s">
        <v>948</v>
      </c>
      <c r="J73" s="7">
        <v>38.24</v>
      </c>
    </row>
    <row r="74" spans="1:10" ht="38.25">
      <c r="A74" s="14">
        <v>68</v>
      </c>
      <c r="B74" s="9" t="s">
        <v>89</v>
      </c>
      <c r="C74" s="9" t="s">
        <v>945</v>
      </c>
      <c r="D74" s="9" t="s">
        <v>90</v>
      </c>
      <c r="E74" s="9" t="s">
        <v>946</v>
      </c>
      <c r="F74" s="9" t="s">
        <v>947</v>
      </c>
      <c r="G74" s="15" t="s">
        <v>635</v>
      </c>
      <c r="H74" s="16">
        <v>39696</v>
      </c>
      <c r="I74" s="17" t="s">
        <v>948</v>
      </c>
      <c r="J74" s="7">
        <f>6.13+827.27+51.84+22.7+30.87+25.24+0.63</f>
        <v>964.6800000000001</v>
      </c>
    </row>
    <row r="75" spans="1:10" ht="38.25">
      <c r="A75" s="14">
        <v>69</v>
      </c>
      <c r="B75" s="9" t="s">
        <v>91</v>
      </c>
      <c r="C75" s="9" t="s">
        <v>945</v>
      </c>
      <c r="D75" s="9" t="s">
        <v>92</v>
      </c>
      <c r="E75" s="9" t="s">
        <v>946</v>
      </c>
      <c r="F75" s="9" t="s">
        <v>947</v>
      </c>
      <c r="G75" s="15" t="s">
        <v>636</v>
      </c>
      <c r="H75" s="16">
        <v>39738</v>
      </c>
      <c r="I75" s="17" t="s">
        <v>948</v>
      </c>
      <c r="J75" s="7">
        <f>20.54+14.21</f>
        <v>34.75</v>
      </c>
    </row>
    <row r="76" spans="1:10" ht="38.25">
      <c r="A76" s="14">
        <v>70</v>
      </c>
      <c r="B76" s="9" t="s">
        <v>93</v>
      </c>
      <c r="C76" s="9" t="s">
        <v>945</v>
      </c>
      <c r="D76" s="9" t="s">
        <v>94</v>
      </c>
      <c r="E76" s="9" t="s">
        <v>946</v>
      </c>
      <c r="F76" s="9" t="s">
        <v>947</v>
      </c>
      <c r="G76" s="15" t="s">
        <v>637</v>
      </c>
      <c r="H76" s="16">
        <v>39741</v>
      </c>
      <c r="I76" s="17" t="s">
        <v>948</v>
      </c>
      <c r="J76" s="7">
        <f>10.39+19.71+12.8+1.15</f>
        <v>44.050000000000004</v>
      </c>
    </row>
    <row r="77" spans="1:10" ht="38.25">
      <c r="A77" s="14">
        <v>71</v>
      </c>
      <c r="B77" s="9" t="s">
        <v>95</v>
      </c>
      <c r="C77" s="9" t="s">
        <v>945</v>
      </c>
      <c r="D77" s="9" t="s">
        <v>96</v>
      </c>
      <c r="E77" s="9" t="s">
        <v>946</v>
      </c>
      <c r="F77" s="9" t="s">
        <v>947</v>
      </c>
      <c r="G77" s="15" t="s">
        <v>638</v>
      </c>
      <c r="H77" s="16">
        <v>39738</v>
      </c>
      <c r="I77" s="17" t="s">
        <v>948</v>
      </c>
      <c r="J77" s="7">
        <v>276.51</v>
      </c>
    </row>
    <row r="78" spans="1:10" ht="38.25">
      <c r="A78" s="14">
        <v>72</v>
      </c>
      <c r="B78" s="9" t="s">
        <v>97</v>
      </c>
      <c r="C78" s="9" t="s">
        <v>945</v>
      </c>
      <c r="D78" s="9" t="s">
        <v>98</v>
      </c>
      <c r="E78" s="9" t="s">
        <v>946</v>
      </c>
      <c r="F78" s="9" t="s">
        <v>947</v>
      </c>
      <c r="G78" s="15" t="s">
        <v>639</v>
      </c>
      <c r="H78" s="16">
        <v>39696</v>
      </c>
      <c r="I78" s="17" t="s">
        <v>948</v>
      </c>
      <c r="J78" s="7">
        <f>2.79+24.86+36.04+35.5</f>
        <v>99.19</v>
      </c>
    </row>
    <row r="79" spans="1:10" ht="38.25">
      <c r="A79" s="14">
        <v>73</v>
      </c>
      <c r="B79" s="9" t="s">
        <v>99</v>
      </c>
      <c r="C79" s="9" t="s">
        <v>945</v>
      </c>
      <c r="D79" s="9" t="s">
        <v>100</v>
      </c>
      <c r="E79" s="9" t="s">
        <v>946</v>
      </c>
      <c r="F79" s="9" t="s">
        <v>947</v>
      </c>
      <c r="G79" s="15" t="s">
        <v>640</v>
      </c>
      <c r="H79" s="16">
        <v>39696</v>
      </c>
      <c r="I79" s="17" t="s">
        <v>948</v>
      </c>
      <c r="J79" s="7">
        <f>45.36+11.83</f>
        <v>57.19</v>
      </c>
    </row>
    <row r="80" spans="1:10" ht="38.25">
      <c r="A80" s="14">
        <v>74</v>
      </c>
      <c r="B80" s="9" t="s">
        <v>101</v>
      </c>
      <c r="C80" s="9" t="s">
        <v>945</v>
      </c>
      <c r="D80" s="9" t="s">
        <v>102</v>
      </c>
      <c r="E80" s="9" t="s">
        <v>946</v>
      </c>
      <c r="F80" s="9" t="s">
        <v>947</v>
      </c>
      <c r="G80" s="15" t="s">
        <v>641</v>
      </c>
      <c r="H80" s="16">
        <v>39696</v>
      </c>
      <c r="I80" s="17" t="s">
        <v>948</v>
      </c>
      <c r="J80" s="7">
        <f>42.34+43.8+41.19+6.3+0.56+43.26+29.72</f>
        <v>207.17</v>
      </c>
    </row>
    <row r="81" spans="1:10" ht="38.25">
      <c r="A81" s="14">
        <v>75</v>
      </c>
      <c r="B81" s="9" t="s">
        <v>103</v>
      </c>
      <c r="C81" s="9" t="s">
        <v>945</v>
      </c>
      <c r="D81" s="9" t="s">
        <v>104</v>
      </c>
      <c r="E81" s="9" t="s">
        <v>946</v>
      </c>
      <c r="F81" s="9" t="s">
        <v>947</v>
      </c>
      <c r="G81" s="15" t="s">
        <v>642</v>
      </c>
      <c r="H81" s="16">
        <v>39749</v>
      </c>
      <c r="I81" s="17" t="s">
        <v>948</v>
      </c>
      <c r="J81" s="7">
        <f>48.79+15.28+13.91</f>
        <v>77.97999999999999</v>
      </c>
    </row>
    <row r="82" spans="1:10" ht="38.25">
      <c r="A82" s="14">
        <v>76</v>
      </c>
      <c r="B82" s="9" t="s">
        <v>105</v>
      </c>
      <c r="C82" s="9" t="s">
        <v>945</v>
      </c>
      <c r="D82" s="9" t="s">
        <v>106</v>
      </c>
      <c r="E82" s="9" t="s">
        <v>946</v>
      </c>
      <c r="F82" s="9" t="s">
        <v>947</v>
      </c>
      <c r="G82" s="18" t="s">
        <v>643</v>
      </c>
      <c r="H82" s="19">
        <v>39749</v>
      </c>
      <c r="I82" s="17" t="s">
        <v>948</v>
      </c>
      <c r="J82" s="7">
        <f>21.58+220.12+41.83+15.3+16.58</f>
        <v>315.40999999999997</v>
      </c>
    </row>
    <row r="83" spans="1:10" ht="48.75" customHeight="1">
      <c r="A83" s="14">
        <v>77</v>
      </c>
      <c r="B83" s="9" t="s">
        <v>107</v>
      </c>
      <c r="C83" s="9" t="s">
        <v>945</v>
      </c>
      <c r="D83" s="9" t="s">
        <v>108</v>
      </c>
      <c r="E83" s="9" t="s">
        <v>946</v>
      </c>
      <c r="F83" s="9" t="s">
        <v>947</v>
      </c>
      <c r="G83" s="15" t="s">
        <v>644</v>
      </c>
      <c r="H83" s="16">
        <v>39749</v>
      </c>
      <c r="I83" s="17" t="s">
        <v>948</v>
      </c>
      <c r="J83" s="7">
        <f>6.34+144.9+19.5+9.15</f>
        <v>179.89000000000001</v>
      </c>
    </row>
    <row r="84" spans="1:10" ht="44.25" customHeight="1">
      <c r="A84" s="14">
        <v>78</v>
      </c>
      <c r="B84" s="9" t="s">
        <v>109</v>
      </c>
      <c r="C84" s="9" t="s">
        <v>945</v>
      </c>
      <c r="D84" s="9" t="s">
        <v>110</v>
      </c>
      <c r="E84" s="9" t="s">
        <v>946</v>
      </c>
      <c r="F84" s="9" t="s">
        <v>947</v>
      </c>
      <c r="G84" s="15" t="s">
        <v>645</v>
      </c>
      <c r="H84" s="16">
        <v>39749</v>
      </c>
      <c r="I84" s="17" t="s">
        <v>948</v>
      </c>
      <c r="J84" s="7">
        <f>11.64+558.45+30.75+30.39+25.84+0.6+15.15</f>
        <v>672.82</v>
      </c>
    </row>
    <row r="85" spans="1:10" ht="48.75" customHeight="1">
      <c r="A85" s="14">
        <v>79</v>
      </c>
      <c r="B85" s="9" t="s">
        <v>111</v>
      </c>
      <c r="C85" s="9" t="s">
        <v>945</v>
      </c>
      <c r="D85" s="9" t="s">
        <v>112</v>
      </c>
      <c r="E85" s="9" t="s">
        <v>946</v>
      </c>
      <c r="F85" s="9" t="s">
        <v>947</v>
      </c>
      <c r="G85" s="15" t="s">
        <v>646</v>
      </c>
      <c r="H85" s="16">
        <v>39738</v>
      </c>
      <c r="I85" s="17" t="s">
        <v>948</v>
      </c>
      <c r="J85" s="7">
        <v>31.46</v>
      </c>
    </row>
    <row r="86" spans="1:10" ht="37.5" customHeight="1">
      <c r="A86" s="14">
        <v>80</v>
      </c>
      <c r="B86" s="9" t="s">
        <v>992</v>
      </c>
      <c r="C86" s="9" t="s">
        <v>945</v>
      </c>
      <c r="D86" s="9" t="s">
        <v>1020</v>
      </c>
      <c r="E86" s="9" t="s">
        <v>946</v>
      </c>
      <c r="F86" s="9" t="s">
        <v>947</v>
      </c>
      <c r="G86" s="15" t="s">
        <v>1031</v>
      </c>
      <c r="H86" s="16">
        <v>39738</v>
      </c>
      <c r="I86" s="17" t="s">
        <v>948</v>
      </c>
      <c r="J86" s="7"/>
    </row>
    <row r="87" spans="1:10" ht="40.5" customHeight="1">
      <c r="A87" s="14">
        <v>81</v>
      </c>
      <c r="B87" s="9" t="s">
        <v>993</v>
      </c>
      <c r="C87" s="9" t="s">
        <v>945</v>
      </c>
      <c r="D87" s="9" t="s">
        <v>1020</v>
      </c>
      <c r="E87" s="9" t="s">
        <v>946</v>
      </c>
      <c r="F87" s="9" t="s">
        <v>947</v>
      </c>
      <c r="G87" s="15" t="s">
        <v>646</v>
      </c>
      <c r="H87" s="16">
        <v>39738</v>
      </c>
      <c r="I87" s="17" t="s">
        <v>948</v>
      </c>
      <c r="J87" s="7"/>
    </row>
    <row r="88" spans="1:10" ht="38.25">
      <c r="A88" s="14">
        <v>82</v>
      </c>
      <c r="B88" s="9" t="s">
        <v>113</v>
      </c>
      <c r="C88" s="9" t="s">
        <v>945</v>
      </c>
      <c r="D88" s="9" t="s">
        <v>114</v>
      </c>
      <c r="E88" s="9" t="s">
        <v>946</v>
      </c>
      <c r="F88" s="9" t="s">
        <v>947</v>
      </c>
      <c r="G88" s="15" t="s">
        <v>647</v>
      </c>
      <c r="H88" s="16">
        <v>39738</v>
      </c>
      <c r="I88" s="17" t="s">
        <v>948</v>
      </c>
      <c r="J88" s="7">
        <f>20.41</f>
        <v>20.41</v>
      </c>
    </row>
    <row r="89" spans="1:10" ht="38.25">
      <c r="A89" s="14">
        <v>83</v>
      </c>
      <c r="B89" s="9" t="s">
        <v>994</v>
      </c>
      <c r="C89" s="9" t="s">
        <v>945</v>
      </c>
      <c r="D89" s="9" t="s">
        <v>1020</v>
      </c>
      <c r="E89" s="9" t="s">
        <v>946</v>
      </c>
      <c r="F89" s="9" t="s">
        <v>947</v>
      </c>
      <c r="G89" s="15" t="s">
        <v>647</v>
      </c>
      <c r="H89" s="16">
        <v>39738</v>
      </c>
      <c r="I89" s="17"/>
      <c r="J89" s="7"/>
    </row>
    <row r="90" spans="1:10" ht="38.25">
      <c r="A90" s="14">
        <v>84</v>
      </c>
      <c r="B90" s="9" t="s">
        <v>115</v>
      </c>
      <c r="C90" s="9" t="s">
        <v>945</v>
      </c>
      <c r="D90" s="9" t="s">
        <v>116</v>
      </c>
      <c r="E90" s="9" t="s">
        <v>946</v>
      </c>
      <c r="F90" s="9" t="s">
        <v>947</v>
      </c>
      <c r="G90" s="15" t="s">
        <v>648</v>
      </c>
      <c r="H90" s="16">
        <v>39738</v>
      </c>
      <c r="I90" s="17" t="s">
        <v>948</v>
      </c>
      <c r="J90" s="7">
        <f>32.57+12.12</f>
        <v>44.69</v>
      </c>
    </row>
    <row r="91" spans="1:10" ht="38.25">
      <c r="A91" s="14">
        <v>85</v>
      </c>
      <c r="B91" s="9" t="s">
        <v>117</v>
      </c>
      <c r="C91" s="9" t="s">
        <v>945</v>
      </c>
      <c r="D91" s="9" t="s">
        <v>118</v>
      </c>
      <c r="E91" s="9" t="s">
        <v>946</v>
      </c>
      <c r="F91" s="9" t="s">
        <v>947</v>
      </c>
      <c r="G91" s="15" t="s">
        <v>649</v>
      </c>
      <c r="H91" s="16">
        <v>39738</v>
      </c>
      <c r="I91" s="17" t="s">
        <v>948</v>
      </c>
      <c r="J91" s="7">
        <f>810+37.8+39.35+23.41</f>
        <v>910.56</v>
      </c>
    </row>
    <row r="92" spans="1:10" ht="38.25">
      <c r="A92" s="14">
        <v>86</v>
      </c>
      <c r="B92" s="9" t="s">
        <v>119</v>
      </c>
      <c r="C92" s="9" t="s">
        <v>945</v>
      </c>
      <c r="D92" s="9" t="s">
        <v>120</v>
      </c>
      <c r="E92" s="9" t="s">
        <v>946</v>
      </c>
      <c r="F92" s="9" t="s">
        <v>947</v>
      </c>
      <c r="G92" s="15" t="s">
        <v>650</v>
      </c>
      <c r="H92" s="16">
        <v>39749</v>
      </c>
      <c r="I92" s="17" t="s">
        <v>948</v>
      </c>
      <c r="J92" s="7">
        <f>146.77+26.78+12.4</f>
        <v>185.95000000000002</v>
      </c>
    </row>
    <row r="93" spans="1:10" ht="38.25">
      <c r="A93" s="14">
        <v>87</v>
      </c>
      <c r="B93" s="9" t="s">
        <v>121</v>
      </c>
      <c r="C93" s="9" t="s">
        <v>945</v>
      </c>
      <c r="D93" s="9" t="s">
        <v>122</v>
      </c>
      <c r="E93" s="9" t="s">
        <v>946</v>
      </c>
      <c r="F93" s="9" t="s">
        <v>947</v>
      </c>
      <c r="G93" s="15" t="s">
        <v>651</v>
      </c>
      <c r="H93" s="16">
        <v>39696</v>
      </c>
      <c r="I93" s="17" t="s">
        <v>948</v>
      </c>
      <c r="J93" s="7">
        <f>19.78+24.9+0.68</f>
        <v>45.36</v>
      </c>
    </row>
    <row r="94" spans="1:10" ht="38.25">
      <c r="A94" s="14">
        <v>88</v>
      </c>
      <c r="B94" s="9" t="s">
        <v>123</v>
      </c>
      <c r="C94" s="9" t="s">
        <v>945</v>
      </c>
      <c r="D94" s="9" t="s">
        <v>124</v>
      </c>
      <c r="E94" s="9" t="s">
        <v>946</v>
      </c>
      <c r="F94" s="9" t="s">
        <v>947</v>
      </c>
      <c r="G94" s="15" t="s">
        <v>652</v>
      </c>
      <c r="H94" s="16">
        <v>39696</v>
      </c>
      <c r="I94" s="17" t="s">
        <v>948</v>
      </c>
      <c r="J94" s="7">
        <f>23.76+23.74+1.05</f>
        <v>48.55</v>
      </c>
    </row>
    <row r="95" spans="1:10" ht="38.25">
      <c r="A95" s="14">
        <v>89</v>
      </c>
      <c r="B95" s="9" t="s">
        <v>125</v>
      </c>
      <c r="C95" s="9" t="s">
        <v>945</v>
      </c>
      <c r="D95" s="9" t="s">
        <v>126</v>
      </c>
      <c r="E95" s="9" t="s">
        <v>946</v>
      </c>
      <c r="F95" s="9" t="s">
        <v>947</v>
      </c>
      <c r="G95" s="15" t="s">
        <v>653</v>
      </c>
      <c r="H95" s="16">
        <v>39696</v>
      </c>
      <c r="I95" s="17" t="s">
        <v>948</v>
      </c>
      <c r="J95" s="7">
        <f>50.33+12.23+0.72+11.69</f>
        <v>74.97</v>
      </c>
    </row>
    <row r="96" spans="1:10" ht="38.25">
      <c r="A96" s="14">
        <v>90</v>
      </c>
      <c r="B96" s="9" t="s">
        <v>127</v>
      </c>
      <c r="C96" s="9" t="s">
        <v>945</v>
      </c>
      <c r="D96" s="9" t="s">
        <v>128</v>
      </c>
      <c r="E96" s="9" t="s">
        <v>946</v>
      </c>
      <c r="F96" s="9" t="s">
        <v>947</v>
      </c>
      <c r="G96" s="15" t="s">
        <v>654</v>
      </c>
      <c r="H96" s="16">
        <v>39696</v>
      </c>
      <c r="I96" s="17" t="s">
        <v>948</v>
      </c>
      <c r="J96" s="7">
        <f>19.95+19.95</f>
        <v>39.9</v>
      </c>
    </row>
    <row r="97" spans="1:10" ht="38.25">
      <c r="A97" s="14">
        <v>91</v>
      </c>
      <c r="B97" s="9" t="s">
        <v>129</v>
      </c>
      <c r="C97" s="9" t="s">
        <v>945</v>
      </c>
      <c r="D97" s="9" t="s">
        <v>130</v>
      </c>
      <c r="E97" s="9" t="s">
        <v>946</v>
      </c>
      <c r="F97" s="9" t="s">
        <v>947</v>
      </c>
      <c r="G97" s="15" t="s">
        <v>655</v>
      </c>
      <c r="H97" s="16">
        <v>39696</v>
      </c>
      <c r="I97" s="17" t="s">
        <v>948</v>
      </c>
      <c r="J97" s="7">
        <f>23.76+24.62+8.35+23.47+1.05</f>
        <v>81.25</v>
      </c>
    </row>
    <row r="98" spans="1:10" ht="38.25">
      <c r="A98" s="14">
        <v>92</v>
      </c>
      <c r="B98" s="9" t="s">
        <v>131</v>
      </c>
      <c r="C98" s="9" t="s">
        <v>945</v>
      </c>
      <c r="D98" s="9" t="s">
        <v>132</v>
      </c>
      <c r="E98" s="9" t="s">
        <v>946</v>
      </c>
      <c r="F98" s="9" t="s">
        <v>947</v>
      </c>
      <c r="G98" s="15" t="s">
        <v>656</v>
      </c>
      <c r="H98" s="16">
        <v>39696</v>
      </c>
      <c r="I98" s="17" t="s">
        <v>948</v>
      </c>
      <c r="J98" s="7">
        <f>16.06+12.76</f>
        <v>28.82</v>
      </c>
    </row>
    <row r="99" spans="1:10" ht="38.25">
      <c r="A99" s="14">
        <v>93</v>
      </c>
      <c r="B99" s="9" t="s">
        <v>133</v>
      </c>
      <c r="C99" s="9" t="s">
        <v>945</v>
      </c>
      <c r="D99" s="9" t="s">
        <v>98</v>
      </c>
      <c r="E99" s="9" t="s">
        <v>946</v>
      </c>
      <c r="F99" s="9" t="s">
        <v>947</v>
      </c>
      <c r="G99" s="15" t="s">
        <v>657</v>
      </c>
      <c r="H99" s="16">
        <v>39696</v>
      </c>
      <c r="I99" s="17" t="s">
        <v>948</v>
      </c>
      <c r="J99" s="7">
        <f>16.1+10.5+20.25+0.72</f>
        <v>47.57</v>
      </c>
    </row>
    <row r="100" spans="1:10" ht="38.25">
      <c r="A100" s="14">
        <v>94</v>
      </c>
      <c r="B100" s="9" t="s">
        <v>134</v>
      </c>
      <c r="C100" s="9" t="s">
        <v>945</v>
      </c>
      <c r="D100" s="9" t="s">
        <v>135</v>
      </c>
      <c r="E100" s="9" t="s">
        <v>946</v>
      </c>
      <c r="F100" s="9" t="s">
        <v>947</v>
      </c>
      <c r="G100" s="15" t="s">
        <v>658</v>
      </c>
      <c r="H100" s="16">
        <v>39696</v>
      </c>
      <c r="I100" s="17" t="s">
        <v>948</v>
      </c>
      <c r="J100" s="7">
        <f>11.169+10.47</f>
        <v>21.639000000000003</v>
      </c>
    </row>
    <row r="101" spans="1:10" ht="38.25">
      <c r="A101" s="14">
        <v>95</v>
      </c>
      <c r="B101" s="9" t="s">
        <v>136</v>
      </c>
      <c r="C101" s="9" t="s">
        <v>945</v>
      </c>
      <c r="D101" s="9" t="s">
        <v>137</v>
      </c>
      <c r="E101" s="9" t="s">
        <v>946</v>
      </c>
      <c r="F101" s="9" t="s">
        <v>947</v>
      </c>
      <c r="G101" s="15" t="s">
        <v>659</v>
      </c>
      <c r="H101" s="16">
        <v>39749</v>
      </c>
      <c r="I101" s="17" t="s">
        <v>948</v>
      </c>
      <c r="J101" s="7">
        <f>26.32+69.44+66.49+0.81+0.81+27.91+53.9</f>
        <v>245.68</v>
      </c>
    </row>
    <row r="102" spans="1:10" ht="38.25">
      <c r="A102" s="14">
        <v>96</v>
      </c>
      <c r="B102" s="1" t="s">
        <v>995</v>
      </c>
      <c r="C102" s="9" t="s">
        <v>945</v>
      </c>
      <c r="D102" s="9" t="s">
        <v>1021</v>
      </c>
      <c r="E102" s="9" t="s">
        <v>946</v>
      </c>
      <c r="F102" s="9" t="s">
        <v>947</v>
      </c>
      <c r="G102" s="15" t="s">
        <v>659</v>
      </c>
      <c r="H102" s="16">
        <v>39749</v>
      </c>
      <c r="I102" s="17" t="s">
        <v>948</v>
      </c>
      <c r="J102" s="7"/>
    </row>
    <row r="103" spans="1:10" ht="38.25">
      <c r="A103" s="14">
        <v>97</v>
      </c>
      <c r="B103" s="9" t="s">
        <v>138</v>
      </c>
      <c r="C103" s="9" t="s">
        <v>945</v>
      </c>
      <c r="D103" s="9" t="s">
        <v>139</v>
      </c>
      <c r="E103" s="9" t="s">
        <v>946</v>
      </c>
      <c r="F103" s="9" t="s">
        <v>947</v>
      </c>
      <c r="G103" s="15" t="s">
        <v>660</v>
      </c>
      <c r="H103" s="16">
        <v>39749</v>
      </c>
      <c r="I103" s="17" t="s">
        <v>948</v>
      </c>
      <c r="J103" s="7">
        <f>247.52+31.75+10.5+21.93+0.68+5.79+28.65</f>
        <v>346.82</v>
      </c>
    </row>
    <row r="104" spans="1:10" ht="38.25">
      <c r="A104" s="14">
        <v>98</v>
      </c>
      <c r="B104" s="9" t="s">
        <v>140</v>
      </c>
      <c r="C104" s="9" t="s">
        <v>945</v>
      </c>
      <c r="D104" s="9" t="s">
        <v>141</v>
      </c>
      <c r="E104" s="9" t="s">
        <v>946</v>
      </c>
      <c r="F104" s="9" t="s">
        <v>947</v>
      </c>
      <c r="G104" s="15" t="s">
        <v>661</v>
      </c>
      <c r="H104" s="16">
        <v>39749</v>
      </c>
      <c r="I104" s="17" t="s">
        <v>948</v>
      </c>
      <c r="J104" s="7">
        <f>583.09+771.51+32.55+80.71+84.86+0.86+0.86+41.62+105.66+10.8+19.6</f>
        <v>1732.1199999999994</v>
      </c>
    </row>
    <row r="105" spans="1:10" ht="42.75" customHeight="1">
      <c r="A105" s="14">
        <v>99</v>
      </c>
      <c r="B105" s="9" t="s">
        <v>996</v>
      </c>
      <c r="C105" s="9" t="s">
        <v>945</v>
      </c>
      <c r="D105" s="9" t="s">
        <v>1021</v>
      </c>
      <c r="E105" s="9" t="s">
        <v>946</v>
      </c>
      <c r="F105" s="9" t="s">
        <v>947</v>
      </c>
      <c r="G105" s="15" t="s">
        <v>661</v>
      </c>
      <c r="H105" s="16">
        <v>39749</v>
      </c>
      <c r="I105" s="17" t="s">
        <v>948</v>
      </c>
      <c r="J105" s="7"/>
    </row>
    <row r="106" spans="1:10" ht="35.25" customHeight="1">
      <c r="A106" s="14">
        <v>100</v>
      </c>
      <c r="B106" s="9" t="s">
        <v>997</v>
      </c>
      <c r="C106" s="9" t="s">
        <v>945</v>
      </c>
      <c r="D106" s="9" t="s">
        <v>1022</v>
      </c>
      <c r="E106" s="9" t="s">
        <v>946</v>
      </c>
      <c r="F106" s="9" t="s">
        <v>947</v>
      </c>
      <c r="G106" s="15" t="s">
        <v>661</v>
      </c>
      <c r="H106" s="16">
        <v>39749</v>
      </c>
      <c r="I106" s="17" t="s">
        <v>948</v>
      </c>
      <c r="J106" s="7"/>
    </row>
    <row r="107" spans="1:10" ht="38.25">
      <c r="A107" s="14">
        <v>101</v>
      </c>
      <c r="B107" s="9" t="s">
        <v>142</v>
      </c>
      <c r="C107" s="9" t="s">
        <v>945</v>
      </c>
      <c r="D107" s="9" t="s">
        <v>143</v>
      </c>
      <c r="E107" s="9" t="s">
        <v>946</v>
      </c>
      <c r="F107" s="9" t="s">
        <v>947</v>
      </c>
      <c r="G107" s="18" t="s">
        <v>662</v>
      </c>
      <c r="H107" s="19">
        <v>39749</v>
      </c>
      <c r="I107" s="17" t="s">
        <v>948</v>
      </c>
      <c r="J107" s="7">
        <f>274.32+10.65+27.72</f>
        <v>312.68999999999994</v>
      </c>
    </row>
    <row r="108" spans="1:10" ht="44.25" customHeight="1">
      <c r="A108" s="14">
        <v>102</v>
      </c>
      <c r="B108" s="9" t="s">
        <v>998</v>
      </c>
      <c r="C108" s="9" t="s">
        <v>945</v>
      </c>
      <c r="D108" s="9" t="s">
        <v>1021</v>
      </c>
      <c r="E108" s="9" t="s">
        <v>946</v>
      </c>
      <c r="F108" s="9" t="s">
        <v>947</v>
      </c>
      <c r="G108" s="18" t="s">
        <v>999</v>
      </c>
      <c r="H108" s="19">
        <v>39749</v>
      </c>
      <c r="I108" s="17" t="s">
        <v>948</v>
      </c>
      <c r="J108" s="7"/>
    </row>
    <row r="109" spans="1:10" ht="38.25">
      <c r="A109" s="14">
        <v>103</v>
      </c>
      <c r="B109" s="9" t="s">
        <v>144</v>
      </c>
      <c r="C109" s="9" t="s">
        <v>945</v>
      </c>
      <c r="D109" s="9" t="s">
        <v>145</v>
      </c>
      <c r="E109" s="9" t="s">
        <v>946</v>
      </c>
      <c r="F109" s="9" t="s">
        <v>947</v>
      </c>
      <c r="G109" s="15" t="s">
        <v>663</v>
      </c>
      <c r="H109" s="16">
        <v>39696</v>
      </c>
      <c r="I109" s="17" t="s">
        <v>948</v>
      </c>
      <c r="J109" s="7">
        <v>582.21</v>
      </c>
    </row>
    <row r="110" spans="1:10" ht="38.25">
      <c r="A110" s="14">
        <v>104</v>
      </c>
      <c r="B110" s="9" t="s">
        <v>146</v>
      </c>
      <c r="C110" s="9" t="s">
        <v>945</v>
      </c>
      <c r="D110" s="9" t="s">
        <v>147</v>
      </c>
      <c r="E110" s="9" t="s">
        <v>946</v>
      </c>
      <c r="F110" s="9" t="s">
        <v>947</v>
      </c>
      <c r="G110" s="15" t="s">
        <v>664</v>
      </c>
      <c r="H110" s="16">
        <v>39753</v>
      </c>
      <c r="I110" s="17" t="s">
        <v>948</v>
      </c>
      <c r="J110" s="7">
        <f>379.5+486.88+55.25+27.72+168.92</f>
        <v>1118.27</v>
      </c>
    </row>
    <row r="111" spans="1:10" ht="44.25" customHeight="1">
      <c r="A111" s="14">
        <v>105</v>
      </c>
      <c r="B111" s="9" t="s">
        <v>1000</v>
      </c>
      <c r="C111" s="9" t="s">
        <v>945</v>
      </c>
      <c r="D111" s="9" t="s">
        <v>1023</v>
      </c>
      <c r="E111" s="9" t="s">
        <v>946</v>
      </c>
      <c r="F111" s="9" t="s">
        <v>947</v>
      </c>
      <c r="G111" s="15" t="s">
        <v>664</v>
      </c>
      <c r="H111" s="16">
        <v>39753</v>
      </c>
      <c r="I111" s="17" t="s">
        <v>948</v>
      </c>
      <c r="J111" s="7"/>
    </row>
    <row r="112" spans="1:10" ht="38.25">
      <c r="A112" s="14">
        <v>106</v>
      </c>
      <c r="B112" s="9" t="s">
        <v>148</v>
      </c>
      <c r="C112" s="9" t="s">
        <v>945</v>
      </c>
      <c r="D112" s="9" t="s">
        <v>149</v>
      </c>
      <c r="E112" s="9" t="s">
        <v>946</v>
      </c>
      <c r="F112" s="9" t="s">
        <v>947</v>
      </c>
      <c r="G112" s="15" t="s">
        <v>665</v>
      </c>
      <c r="H112" s="16">
        <v>39738</v>
      </c>
      <c r="I112" s="17" t="s">
        <v>948</v>
      </c>
      <c r="J112" s="7">
        <v>179.02</v>
      </c>
    </row>
    <row r="113" spans="1:10" ht="41.25" customHeight="1">
      <c r="A113" s="14">
        <v>107</v>
      </c>
      <c r="B113" s="9" t="s">
        <v>1001</v>
      </c>
      <c r="C113" s="9" t="s">
        <v>945</v>
      </c>
      <c r="D113" s="9" t="s">
        <v>1020</v>
      </c>
      <c r="E113" s="9" t="s">
        <v>946</v>
      </c>
      <c r="F113" s="9" t="s">
        <v>947</v>
      </c>
      <c r="G113" s="15" t="s">
        <v>665</v>
      </c>
      <c r="H113" s="16">
        <v>39738</v>
      </c>
      <c r="I113" s="17" t="s">
        <v>948</v>
      </c>
      <c r="J113" s="7"/>
    </row>
    <row r="114" spans="1:10" ht="39" customHeight="1">
      <c r="A114" s="14">
        <v>108</v>
      </c>
      <c r="B114" s="9" t="s">
        <v>1002</v>
      </c>
      <c r="C114" s="9" t="s">
        <v>945</v>
      </c>
      <c r="D114" s="9" t="s">
        <v>1020</v>
      </c>
      <c r="E114" s="9" t="s">
        <v>946</v>
      </c>
      <c r="F114" s="9" t="s">
        <v>947</v>
      </c>
      <c r="G114" s="15" t="s">
        <v>665</v>
      </c>
      <c r="H114" s="16">
        <v>39738</v>
      </c>
      <c r="I114" s="17" t="s">
        <v>948</v>
      </c>
      <c r="J114" s="7"/>
    </row>
    <row r="115" spans="1:10" ht="51">
      <c r="A115" s="14">
        <v>109</v>
      </c>
      <c r="B115" s="9" t="s">
        <v>150</v>
      </c>
      <c r="C115" s="9" t="s">
        <v>945</v>
      </c>
      <c r="D115" s="9" t="s">
        <v>151</v>
      </c>
      <c r="E115" s="9" t="s">
        <v>946</v>
      </c>
      <c r="F115" s="9" t="s">
        <v>947</v>
      </c>
      <c r="G115" s="18" t="s">
        <v>666</v>
      </c>
      <c r="H115" s="19">
        <v>39702</v>
      </c>
      <c r="I115" s="17" t="s">
        <v>948</v>
      </c>
      <c r="J115" s="7">
        <v>62.89</v>
      </c>
    </row>
    <row r="116" spans="1:10" ht="38.25">
      <c r="A116" s="14">
        <v>110</v>
      </c>
      <c r="B116" s="9" t="s">
        <v>152</v>
      </c>
      <c r="C116" s="9" t="s">
        <v>945</v>
      </c>
      <c r="D116" s="9" t="s">
        <v>153</v>
      </c>
      <c r="E116" s="9" t="s">
        <v>946</v>
      </c>
      <c r="F116" s="9" t="s">
        <v>947</v>
      </c>
      <c r="G116" s="18" t="s">
        <v>667</v>
      </c>
      <c r="H116" s="19">
        <v>39702</v>
      </c>
      <c r="I116" s="17" t="s">
        <v>948</v>
      </c>
      <c r="J116" s="7">
        <v>97.75</v>
      </c>
    </row>
    <row r="117" spans="1:10" ht="38.25">
      <c r="A117" s="14">
        <v>111</v>
      </c>
      <c r="B117" s="9" t="s">
        <v>154</v>
      </c>
      <c r="C117" s="9" t="s">
        <v>945</v>
      </c>
      <c r="D117" s="9" t="s">
        <v>155</v>
      </c>
      <c r="E117" s="9" t="s">
        <v>946</v>
      </c>
      <c r="F117" s="9" t="s">
        <v>947</v>
      </c>
      <c r="G117" s="18" t="s">
        <v>668</v>
      </c>
      <c r="H117" s="19">
        <v>39702</v>
      </c>
      <c r="I117" s="17" t="s">
        <v>948</v>
      </c>
      <c r="J117" s="7">
        <v>164.72</v>
      </c>
    </row>
    <row r="118" spans="1:10" ht="38.25">
      <c r="A118" s="14">
        <v>112</v>
      </c>
      <c r="B118" s="9" t="s">
        <v>156</v>
      </c>
      <c r="C118" s="9" t="s">
        <v>945</v>
      </c>
      <c r="D118" s="9" t="s">
        <v>157</v>
      </c>
      <c r="E118" s="9" t="s">
        <v>946</v>
      </c>
      <c r="F118" s="9" t="s">
        <v>947</v>
      </c>
      <c r="G118" s="15" t="s">
        <v>669</v>
      </c>
      <c r="H118" s="16">
        <v>39703</v>
      </c>
      <c r="I118" s="17" t="s">
        <v>948</v>
      </c>
      <c r="J118" s="7">
        <f>18.28+38.01+10.85</f>
        <v>67.14</v>
      </c>
    </row>
    <row r="119" spans="1:10" ht="38.25">
      <c r="A119" s="14">
        <v>113</v>
      </c>
      <c r="B119" s="9" t="s">
        <v>158</v>
      </c>
      <c r="C119" s="9" t="s">
        <v>945</v>
      </c>
      <c r="D119" s="9" t="s">
        <v>159</v>
      </c>
      <c r="E119" s="9" t="s">
        <v>946</v>
      </c>
      <c r="F119" s="9" t="s">
        <v>947</v>
      </c>
      <c r="G119" s="15" t="s">
        <v>670</v>
      </c>
      <c r="H119" s="16">
        <v>39703</v>
      </c>
      <c r="I119" s="17" t="s">
        <v>948</v>
      </c>
      <c r="J119" s="7">
        <v>91.95</v>
      </c>
    </row>
    <row r="120" spans="1:10" ht="38.25">
      <c r="A120" s="14">
        <v>114</v>
      </c>
      <c r="B120" s="9" t="s">
        <v>160</v>
      </c>
      <c r="C120" s="9" t="s">
        <v>945</v>
      </c>
      <c r="D120" s="9" t="s">
        <v>161</v>
      </c>
      <c r="E120" s="9" t="s">
        <v>946</v>
      </c>
      <c r="F120" s="9" t="s">
        <v>947</v>
      </c>
      <c r="G120" s="15" t="s">
        <v>671</v>
      </c>
      <c r="H120" s="16">
        <v>39703</v>
      </c>
      <c r="I120" s="17" t="s">
        <v>948</v>
      </c>
      <c r="J120" s="7">
        <v>49.68</v>
      </c>
    </row>
    <row r="121" spans="1:10" ht="38.25">
      <c r="A121" s="14">
        <v>115</v>
      </c>
      <c r="B121" s="9" t="s">
        <v>162</v>
      </c>
      <c r="C121" s="9" t="s">
        <v>945</v>
      </c>
      <c r="D121" s="9" t="s">
        <v>163</v>
      </c>
      <c r="E121" s="9" t="s">
        <v>946</v>
      </c>
      <c r="F121" s="9" t="s">
        <v>947</v>
      </c>
      <c r="G121" s="21" t="s">
        <v>672</v>
      </c>
      <c r="H121" s="17">
        <v>39703</v>
      </c>
      <c r="I121" s="17" t="s">
        <v>948</v>
      </c>
      <c r="J121" s="7">
        <v>168.09</v>
      </c>
    </row>
    <row r="122" spans="1:10" ht="38.25">
      <c r="A122" s="14">
        <v>116</v>
      </c>
      <c r="B122" s="9" t="s">
        <v>164</v>
      </c>
      <c r="C122" s="9" t="s">
        <v>945</v>
      </c>
      <c r="D122" s="9" t="s">
        <v>165</v>
      </c>
      <c r="E122" s="9" t="s">
        <v>946</v>
      </c>
      <c r="F122" s="9" t="s">
        <v>947</v>
      </c>
      <c r="G122" s="21" t="s">
        <v>673</v>
      </c>
      <c r="H122" s="17">
        <v>39703</v>
      </c>
      <c r="I122" s="17" t="s">
        <v>948</v>
      </c>
      <c r="J122" s="7">
        <v>163.36</v>
      </c>
    </row>
    <row r="123" spans="1:10" ht="38.25">
      <c r="A123" s="14">
        <v>117</v>
      </c>
      <c r="B123" s="9" t="s">
        <v>166</v>
      </c>
      <c r="C123" s="9" t="s">
        <v>945</v>
      </c>
      <c r="D123" s="9" t="s">
        <v>167</v>
      </c>
      <c r="E123" s="9" t="s">
        <v>946</v>
      </c>
      <c r="F123" s="9" t="s">
        <v>947</v>
      </c>
      <c r="G123" s="21" t="s">
        <v>674</v>
      </c>
      <c r="H123" s="17">
        <v>39702</v>
      </c>
      <c r="I123" s="17" t="s">
        <v>948</v>
      </c>
      <c r="J123" s="7">
        <v>37.42</v>
      </c>
    </row>
    <row r="124" spans="1:10" ht="38.25">
      <c r="A124" s="14">
        <v>118</v>
      </c>
      <c r="B124" s="9" t="s">
        <v>168</v>
      </c>
      <c r="C124" s="9" t="s">
        <v>945</v>
      </c>
      <c r="D124" s="9" t="s">
        <v>169</v>
      </c>
      <c r="E124" s="9" t="s">
        <v>946</v>
      </c>
      <c r="F124" s="9" t="s">
        <v>947</v>
      </c>
      <c r="G124" s="15" t="s">
        <v>675</v>
      </c>
      <c r="H124" s="16">
        <v>39703</v>
      </c>
      <c r="I124" s="17" t="s">
        <v>948</v>
      </c>
      <c r="J124" s="7">
        <f>9.26+12.88</f>
        <v>22.14</v>
      </c>
    </row>
    <row r="125" spans="1:10" ht="38.25">
      <c r="A125" s="14">
        <v>119</v>
      </c>
      <c r="B125" s="9" t="s">
        <v>170</v>
      </c>
      <c r="C125" s="9" t="s">
        <v>945</v>
      </c>
      <c r="D125" s="9" t="s">
        <v>171</v>
      </c>
      <c r="E125" s="9" t="s">
        <v>946</v>
      </c>
      <c r="F125" s="9" t="s">
        <v>947</v>
      </c>
      <c r="G125" s="15" t="s">
        <v>676</v>
      </c>
      <c r="H125" s="16">
        <v>39703</v>
      </c>
      <c r="I125" s="17" t="s">
        <v>948</v>
      </c>
      <c r="J125" s="7">
        <f>132.36+31</f>
        <v>163.36</v>
      </c>
    </row>
    <row r="126" spans="1:10" ht="38.25">
      <c r="A126" s="14">
        <v>120</v>
      </c>
      <c r="B126" s="9" t="s">
        <v>172</v>
      </c>
      <c r="C126" s="9" t="s">
        <v>945</v>
      </c>
      <c r="D126" s="9" t="s">
        <v>173</v>
      </c>
      <c r="E126" s="9" t="s">
        <v>946</v>
      </c>
      <c r="F126" s="9" t="s">
        <v>947</v>
      </c>
      <c r="G126" s="15" t="s">
        <v>677</v>
      </c>
      <c r="H126" s="16">
        <v>39753</v>
      </c>
      <c r="I126" s="17" t="s">
        <v>948</v>
      </c>
      <c r="J126" s="7">
        <v>66.65</v>
      </c>
    </row>
    <row r="127" spans="1:10" ht="38.25">
      <c r="A127" s="14">
        <v>121</v>
      </c>
      <c r="B127" s="9" t="s">
        <v>174</v>
      </c>
      <c r="C127" s="9" t="s">
        <v>945</v>
      </c>
      <c r="D127" s="9" t="s">
        <v>175</v>
      </c>
      <c r="E127" s="9" t="s">
        <v>946</v>
      </c>
      <c r="F127" s="9" t="s">
        <v>947</v>
      </c>
      <c r="G127" s="15" t="s">
        <v>678</v>
      </c>
      <c r="H127" s="16">
        <v>39745</v>
      </c>
      <c r="I127" s="17" t="s">
        <v>948</v>
      </c>
      <c r="J127" s="7">
        <f>214.71+39.6+23.48+0.6+19.87</f>
        <v>298.26000000000005</v>
      </c>
    </row>
    <row r="128" spans="1:10" ht="38.25">
      <c r="A128" s="14">
        <v>122</v>
      </c>
      <c r="B128" s="9" t="s">
        <v>176</v>
      </c>
      <c r="C128" s="9" t="s">
        <v>945</v>
      </c>
      <c r="D128" s="9" t="s">
        <v>177</v>
      </c>
      <c r="E128" s="9" t="s">
        <v>946</v>
      </c>
      <c r="F128" s="9" t="s">
        <v>947</v>
      </c>
      <c r="G128" s="18" t="s">
        <v>679</v>
      </c>
      <c r="H128" s="19">
        <v>39716</v>
      </c>
      <c r="I128" s="17" t="s">
        <v>948</v>
      </c>
      <c r="J128" s="7">
        <v>69.23</v>
      </c>
    </row>
    <row r="129" spans="1:10" ht="38.25">
      <c r="A129" s="14">
        <v>123</v>
      </c>
      <c r="B129" s="9" t="s">
        <v>178</v>
      </c>
      <c r="C129" s="9" t="s">
        <v>945</v>
      </c>
      <c r="D129" s="9" t="s">
        <v>179</v>
      </c>
      <c r="E129" s="9" t="s">
        <v>946</v>
      </c>
      <c r="F129" s="9" t="s">
        <v>947</v>
      </c>
      <c r="G129" s="22" t="s">
        <v>680</v>
      </c>
      <c r="H129" s="16">
        <v>39716</v>
      </c>
      <c r="I129" s="17" t="s">
        <v>948</v>
      </c>
      <c r="J129" s="7">
        <v>92.09</v>
      </c>
    </row>
    <row r="130" spans="1:10" ht="38.25">
      <c r="A130" s="14">
        <v>124</v>
      </c>
      <c r="B130" s="9" t="s">
        <v>180</v>
      </c>
      <c r="C130" s="9" t="s">
        <v>945</v>
      </c>
      <c r="D130" s="9" t="s">
        <v>181</v>
      </c>
      <c r="E130" s="9" t="s">
        <v>946</v>
      </c>
      <c r="F130" s="9" t="s">
        <v>947</v>
      </c>
      <c r="G130" s="18" t="s">
        <v>681</v>
      </c>
      <c r="H130" s="19">
        <v>39716</v>
      </c>
      <c r="I130" s="17" t="s">
        <v>948</v>
      </c>
      <c r="J130" s="7">
        <v>49.21</v>
      </c>
    </row>
    <row r="131" spans="1:10" ht="38.25">
      <c r="A131" s="14">
        <v>125</v>
      </c>
      <c r="B131" s="9" t="s">
        <v>182</v>
      </c>
      <c r="C131" s="9" t="s">
        <v>945</v>
      </c>
      <c r="D131" s="9" t="s">
        <v>183</v>
      </c>
      <c r="E131" s="9" t="s">
        <v>946</v>
      </c>
      <c r="F131" s="9" t="s">
        <v>947</v>
      </c>
      <c r="G131" s="22" t="s">
        <v>682</v>
      </c>
      <c r="H131" s="16">
        <v>39716</v>
      </c>
      <c r="I131" s="17" t="s">
        <v>948</v>
      </c>
      <c r="J131" s="7">
        <f>28.92+13.81+0.3+4.26</f>
        <v>47.29</v>
      </c>
    </row>
    <row r="132" spans="1:10" ht="38.25">
      <c r="A132" s="14">
        <v>126</v>
      </c>
      <c r="B132" s="9" t="s">
        <v>184</v>
      </c>
      <c r="C132" s="9" t="s">
        <v>945</v>
      </c>
      <c r="D132" s="9" t="s">
        <v>185</v>
      </c>
      <c r="E132" s="9" t="s">
        <v>946</v>
      </c>
      <c r="F132" s="9" t="s">
        <v>947</v>
      </c>
      <c r="G132" s="15" t="s">
        <v>683</v>
      </c>
      <c r="H132" s="16">
        <v>39716</v>
      </c>
      <c r="I132" s="17" t="s">
        <v>948</v>
      </c>
      <c r="J132" s="7">
        <v>66.12</v>
      </c>
    </row>
    <row r="133" spans="1:10" ht="38.25">
      <c r="A133" s="14">
        <v>127</v>
      </c>
      <c r="B133" s="9" t="s">
        <v>186</v>
      </c>
      <c r="C133" s="9" t="s">
        <v>945</v>
      </c>
      <c r="D133" s="9" t="s">
        <v>187</v>
      </c>
      <c r="E133" s="9" t="s">
        <v>946</v>
      </c>
      <c r="F133" s="9" t="s">
        <v>947</v>
      </c>
      <c r="G133" s="18" t="s">
        <v>684</v>
      </c>
      <c r="H133" s="19">
        <v>39735</v>
      </c>
      <c r="I133" s="17" t="s">
        <v>948</v>
      </c>
      <c r="J133" s="7">
        <v>40.76</v>
      </c>
    </row>
    <row r="134" spans="1:10" ht="38.25">
      <c r="A134" s="14">
        <v>128</v>
      </c>
      <c r="B134" s="9" t="s">
        <v>188</v>
      </c>
      <c r="C134" s="9" t="s">
        <v>945</v>
      </c>
      <c r="D134" s="9" t="s">
        <v>189</v>
      </c>
      <c r="E134" s="9" t="s">
        <v>946</v>
      </c>
      <c r="F134" s="9" t="s">
        <v>947</v>
      </c>
      <c r="G134" s="18" t="s">
        <v>685</v>
      </c>
      <c r="H134" s="19">
        <v>39716</v>
      </c>
      <c r="I134" s="17" t="s">
        <v>948</v>
      </c>
      <c r="J134" s="7">
        <v>135.06</v>
      </c>
    </row>
    <row r="135" spans="1:10" ht="38.25">
      <c r="A135" s="14">
        <v>129</v>
      </c>
      <c r="B135" s="9" t="s">
        <v>190</v>
      </c>
      <c r="C135" s="9" t="s">
        <v>945</v>
      </c>
      <c r="D135" s="9" t="s">
        <v>191</v>
      </c>
      <c r="E135" s="9" t="s">
        <v>946</v>
      </c>
      <c r="F135" s="9" t="s">
        <v>947</v>
      </c>
      <c r="G135" s="18" t="s">
        <v>686</v>
      </c>
      <c r="H135" s="19">
        <v>39735</v>
      </c>
      <c r="I135" s="17" t="s">
        <v>948</v>
      </c>
      <c r="J135" s="7">
        <v>387.44</v>
      </c>
    </row>
    <row r="136" spans="1:10" ht="38.25">
      <c r="A136" s="14">
        <v>130</v>
      </c>
      <c r="B136" s="9" t="s">
        <v>192</v>
      </c>
      <c r="C136" s="9" t="s">
        <v>945</v>
      </c>
      <c r="D136" s="9" t="s">
        <v>193</v>
      </c>
      <c r="E136" s="9" t="s">
        <v>946</v>
      </c>
      <c r="F136" s="9" t="s">
        <v>947</v>
      </c>
      <c r="G136" s="18" t="s">
        <v>687</v>
      </c>
      <c r="H136" s="19">
        <v>39735</v>
      </c>
      <c r="I136" s="17" t="s">
        <v>948</v>
      </c>
      <c r="J136" s="7">
        <v>79.18</v>
      </c>
    </row>
    <row r="137" spans="1:10" ht="38.25">
      <c r="A137" s="14">
        <v>131</v>
      </c>
      <c r="B137" s="9" t="s">
        <v>194</v>
      </c>
      <c r="C137" s="9" t="s">
        <v>945</v>
      </c>
      <c r="D137" s="9" t="s">
        <v>195</v>
      </c>
      <c r="E137" s="9" t="s">
        <v>946</v>
      </c>
      <c r="F137" s="9" t="s">
        <v>947</v>
      </c>
      <c r="G137" s="18" t="s">
        <v>688</v>
      </c>
      <c r="H137" s="19">
        <v>39735</v>
      </c>
      <c r="I137" s="17" t="s">
        <v>948</v>
      </c>
      <c r="J137" s="7">
        <v>84.82</v>
      </c>
    </row>
    <row r="138" spans="1:10" ht="38.25">
      <c r="A138" s="14">
        <v>132</v>
      </c>
      <c r="B138" s="9" t="s">
        <v>196</v>
      </c>
      <c r="C138" s="9" t="s">
        <v>945</v>
      </c>
      <c r="D138" s="9" t="s">
        <v>197</v>
      </c>
      <c r="E138" s="9" t="s">
        <v>946</v>
      </c>
      <c r="F138" s="9" t="s">
        <v>947</v>
      </c>
      <c r="G138" s="18" t="s">
        <v>689</v>
      </c>
      <c r="H138" s="19">
        <v>39716</v>
      </c>
      <c r="I138" s="17" t="s">
        <v>948</v>
      </c>
      <c r="J138" s="7">
        <v>75.4</v>
      </c>
    </row>
    <row r="139" spans="1:10" ht="38.25">
      <c r="A139" s="14">
        <v>133</v>
      </c>
      <c r="B139" s="9" t="s">
        <v>198</v>
      </c>
      <c r="C139" s="9" t="s">
        <v>945</v>
      </c>
      <c r="D139" s="9" t="s">
        <v>199</v>
      </c>
      <c r="E139" s="9" t="s">
        <v>946</v>
      </c>
      <c r="F139" s="9" t="s">
        <v>947</v>
      </c>
      <c r="G139" s="18" t="s">
        <v>690</v>
      </c>
      <c r="H139" s="19">
        <v>39716</v>
      </c>
      <c r="I139" s="17" t="s">
        <v>948</v>
      </c>
      <c r="J139" s="7">
        <v>735.94</v>
      </c>
    </row>
    <row r="140" spans="1:10" ht="38.25">
      <c r="A140" s="14">
        <v>134</v>
      </c>
      <c r="B140" s="9" t="s">
        <v>200</v>
      </c>
      <c r="C140" s="9" t="s">
        <v>945</v>
      </c>
      <c r="D140" s="9" t="s">
        <v>187</v>
      </c>
      <c r="E140" s="9" t="s">
        <v>946</v>
      </c>
      <c r="F140" s="9" t="s">
        <v>947</v>
      </c>
      <c r="G140" s="18" t="s">
        <v>691</v>
      </c>
      <c r="H140" s="19">
        <v>39716</v>
      </c>
      <c r="I140" s="17" t="s">
        <v>948</v>
      </c>
      <c r="J140" s="7">
        <v>702.51</v>
      </c>
    </row>
    <row r="141" spans="1:10" ht="38.25">
      <c r="A141" s="14">
        <v>135</v>
      </c>
      <c r="B141" s="9" t="s">
        <v>201</v>
      </c>
      <c r="C141" s="9" t="s">
        <v>945</v>
      </c>
      <c r="D141" s="9" t="s">
        <v>193</v>
      </c>
      <c r="E141" s="9" t="s">
        <v>946</v>
      </c>
      <c r="F141" s="9" t="s">
        <v>947</v>
      </c>
      <c r="G141" s="18" t="s">
        <v>692</v>
      </c>
      <c r="H141" s="19">
        <v>39716</v>
      </c>
      <c r="I141" s="17" t="s">
        <v>948</v>
      </c>
      <c r="J141" s="7">
        <v>268.08</v>
      </c>
    </row>
    <row r="142" spans="1:10" ht="38.25">
      <c r="A142" s="14">
        <v>136</v>
      </c>
      <c r="B142" s="9" t="s">
        <v>202</v>
      </c>
      <c r="C142" s="9" t="s">
        <v>945</v>
      </c>
      <c r="D142" s="9" t="s">
        <v>203</v>
      </c>
      <c r="E142" s="9" t="s">
        <v>946</v>
      </c>
      <c r="F142" s="9" t="s">
        <v>947</v>
      </c>
      <c r="G142" s="15" t="s">
        <v>693</v>
      </c>
      <c r="H142" s="16">
        <v>39735</v>
      </c>
      <c r="I142" s="17" t="s">
        <v>948</v>
      </c>
      <c r="J142" s="7">
        <v>107.26</v>
      </c>
    </row>
    <row r="143" spans="1:10" ht="38.25">
      <c r="A143" s="14">
        <v>137</v>
      </c>
      <c r="B143" s="9" t="s">
        <v>204</v>
      </c>
      <c r="C143" s="9" t="s">
        <v>945</v>
      </c>
      <c r="D143" s="9" t="s">
        <v>185</v>
      </c>
      <c r="E143" s="9" t="s">
        <v>946</v>
      </c>
      <c r="F143" s="9" t="s">
        <v>947</v>
      </c>
      <c r="G143" s="15" t="s">
        <v>694</v>
      </c>
      <c r="H143" s="16">
        <v>39716</v>
      </c>
      <c r="I143" s="17" t="s">
        <v>948</v>
      </c>
      <c r="J143" s="7">
        <v>180.48</v>
      </c>
    </row>
    <row r="144" spans="1:10" ht="38.25">
      <c r="A144" s="14">
        <v>138</v>
      </c>
      <c r="B144" s="9" t="s">
        <v>205</v>
      </c>
      <c r="C144" s="9" t="s">
        <v>945</v>
      </c>
      <c r="D144" s="9" t="s">
        <v>206</v>
      </c>
      <c r="E144" s="9" t="s">
        <v>946</v>
      </c>
      <c r="F144" s="9" t="s">
        <v>947</v>
      </c>
      <c r="G144" s="15" t="s">
        <v>695</v>
      </c>
      <c r="H144" s="16">
        <v>39695</v>
      </c>
      <c r="I144" s="17" t="s">
        <v>948</v>
      </c>
      <c r="J144" s="7">
        <v>80.22</v>
      </c>
    </row>
    <row r="145" spans="1:10" ht="38.25">
      <c r="A145" s="14">
        <v>139</v>
      </c>
      <c r="B145" s="9" t="s">
        <v>207</v>
      </c>
      <c r="C145" s="9" t="s">
        <v>945</v>
      </c>
      <c r="D145" s="9" t="s">
        <v>208</v>
      </c>
      <c r="E145" s="9" t="s">
        <v>946</v>
      </c>
      <c r="F145" s="9" t="s">
        <v>947</v>
      </c>
      <c r="G145" s="15" t="s">
        <v>696</v>
      </c>
      <c r="H145" s="16">
        <v>39689</v>
      </c>
      <c r="I145" s="17" t="s">
        <v>948</v>
      </c>
      <c r="J145" s="7">
        <v>66.98</v>
      </c>
    </row>
    <row r="146" spans="1:10" ht="38.25">
      <c r="A146" s="14">
        <v>140</v>
      </c>
      <c r="B146" s="9" t="s">
        <v>209</v>
      </c>
      <c r="C146" s="9" t="s">
        <v>945</v>
      </c>
      <c r="D146" s="9" t="s">
        <v>210</v>
      </c>
      <c r="E146" s="9" t="s">
        <v>946</v>
      </c>
      <c r="F146" s="9" t="s">
        <v>947</v>
      </c>
      <c r="G146" s="15" t="s">
        <v>697</v>
      </c>
      <c r="H146" s="16">
        <v>39689</v>
      </c>
      <c r="I146" s="17" t="s">
        <v>948</v>
      </c>
      <c r="J146" s="7">
        <v>54.13</v>
      </c>
    </row>
    <row r="147" spans="1:10" ht="38.25">
      <c r="A147" s="14">
        <v>141</v>
      </c>
      <c r="B147" s="9" t="s">
        <v>211</v>
      </c>
      <c r="C147" s="9" t="s">
        <v>945</v>
      </c>
      <c r="D147" s="9" t="s">
        <v>212</v>
      </c>
      <c r="E147" s="9" t="s">
        <v>946</v>
      </c>
      <c r="F147" s="9" t="s">
        <v>947</v>
      </c>
      <c r="G147" s="15" t="s">
        <v>698</v>
      </c>
      <c r="H147" s="16">
        <v>39689</v>
      </c>
      <c r="I147" s="17" t="s">
        <v>948</v>
      </c>
      <c r="J147" s="7">
        <v>109.36</v>
      </c>
    </row>
    <row r="148" spans="1:10" ht="38.25">
      <c r="A148" s="14">
        <v>142</v>
      </c>
      <c r="B148" s="9" t="s">
        <v>213</v>
      </c>
      <c r="C148" s="9" t="s">
        <v>945</v>
      </c>
      <c r="D148" s="9" t="s">
        <v>214</v>
      </c>
      <c r="E148" s="9" t="s">
        <v>946</v>
      </c>
      <c r="F148" s="9" t="s">
        <v>947</v>
      </c>
      <c r="G148" s="15" t="s">
        <v>699</v>
      </c>
      <c r="H148" s="16">
        <v>39689</v>
      </c>
      <c r="I148" s="17" t="s">
        <v>948</v>
      </c>
      <c r="J148" s="7">
        <v>111.83</v>
      </c>
    </row>
    <row r="149" spans="1:10" ht="38.25">
      <c r="A149" s="14">
        <v>143</v>
      </c>
      <c r="B149" s="9" t="s">
        <v>215</v>
      </c>
      <c r="C149" s="9" t="s">
        <v>945</v>
      </c>
      <c r="D149" s="9" t="s">
        <v>214</v>
      </c>
      <c r="E149" s="9" t="s">
        <v>946</v>
      </c>
      <c r="F149" s="9" t="s">
        <v>947</v>
      </c>
      <c r="G149" s="15" t="s">
        <v>700</v>
      </c>
      <c r="H149" s="16">
        <v>39689</v>
      </c>
      <c r="I149" s="17" t="s">
        <v>948</v>
      </c>
      <c r="J149" s="7">
        <v>16.22</v>
      </c>
    </row>
    <row r="150" spans="1:10" ht="38.25">
      <c r="A150" s="14">
        <v>144</v>
      </c>
      <c r="B150" s="9" t="s">
        <v>216</v>
      </c>
      <c r="C150" s="9" t="s">
        <v>945</v>
      </c>
      <c r="D150" s="9" t="s">
        <v>217</v>
      </c>
      <c r="E150" s="9" t="s">
        <v>946</v>
      </c>
      <c r="F150" s="9" t="s">
        <v>947</v>
      </c>
      <c r="G150" s="15" t="s">
        <v>701</v>
      </c>
      <c r="H150" s="16">
        <v>39695</v>
      </c>
      <c r="I150" s="17" t="s">
        <v>948</v>
      </c>
      <c r="J150" s="7">
        <v>280.67</v>
      </c>
    </row>
    <row r="151" spans="1:10" ht="38.25">
      <c r="A151" s="14">
        <v>145</v>
      </c>
      <c r="B151" s="9" t="s">
        <v>218</v>
      </c>
      <c r="C151" s="9" t="s">
        <v>945</v>
      </c>
      <c r="D151" s="9" t="s">
        <v>219</v>
      </c>
      <c r="E151" s="9" t="s">
        <v>946</v>
      </c>
      <c r="F151" s="9" t="s">
        <v>947</v>
      </c>
      <c r="G151" s="15" t="s">
        <v>702</v>
      </c>
      <c r="H151" s="16">
        <v>39753</v>
      </c>
      <c r="I151" s="17" t="s">
        <v>948</v>
      </c>
      <c r="J151" s="7">
        <v>736.43</v>
      </c>
    </row>
    <row r="152" spans="1:10" ht="45" customHeight="1">
      <c r="A152" s="14">
        <v>146</v>
      </c>
      <c r="B152" s="9" t="s">
        <v>1024</v>
      </c>
      <c r="C152" s="9" t="s">
        <v>945</v>
      </c>
      <c r="D152" s="9" t="s">
        <v>1027</v>
      </c>
      <c r="E152" s="9" t="s">
        <v>946</v>
      </c>
      <c r="F152" s="9" t="s">
        <v>947</v>
      </c>
      <c r="G152" s="15" t="s">
        <v>702</v>
      </c>
      <c r="H152" s="16">
        <v>39753</v>
      </c>
      <c r="I152" s="17" t="s">
        <v>948</v>
      </c>
      <c r="J152" s="7"/>
    </row>
    <row r="153" spans="1:10" ht="36.75" customHeight="1">
      <c r="A153" s="14">
        <v>147</v>
      </c>
      <c r="B153" s="9" t="s">
        <v>1025</v>
      </c>
      <c r="C153" s="9" t="s">
        <v>945</v>
      </c>
      <c r="D153" s="9" t="s">
        <v>1026</v>
      </c>
      <c r="E153" s="9" t="s">
        <v>946</v>
      </c>
      <c r="F153" s="9" t="s">
        <v>947</v>
      </c>
      <c r="G153" s="15" t="s">
        <v>702</v>
      </c>
      <c r="H153" s="16">
        <v>39753</v>
      </c>
      <c r="I153" s="17" t="s">
        <v>948</v>
      </c>
      <c r="J153" s="7"/>
    </row>
    <row r="154" spans="1:10" ht="38.25">
      <c r="A154" s="14">
        <v>148</v>
      </c>
      <c r="B154" s="9" t="s">
        <v>220</v>
      </c>
      <c r="C154" s="9" t="s">
        <v>945</v>
      </c>
      <c r="D154" s="9" t="s">
        <v>221</v>
      </c>
      <c r="E154" s="9" t="s">
        <v>946</v>
      </c>
      <c r="F154" s="9" t="s">
        <v>947</v>
      </c>
      <c r="G154" s="18" t="s">
        <v>703</v>
      </c>
      <c r="H154" s="19">
        <v>39716</v>
      </c>
      <c r="I154" s="17" t="s">
        <v>948</v>
      </c>
      <c r="J154" s="7"/>
    </row>
    <row r="155" spans="1:10" ht="38.25">
      <c r="A155" s="14">
        <v>149</v>
      </c>
      <c r="B155" s="9" t="s">
        <v>222</v>
      </c>
      <c r="C155" s="9" t="s">
        <v>945</v>
      </c>
      <c r="D155" s="9" t="s">
        <v>223</v>
      </c>
      <c r="E155" s="9" t="s">
        <v>946</v>
      </c>
      <c r="F155" s="9" t="s">
        <v>947</v>
      </c>
      <c r="G155" s="18" t="s">
        <v>704</v>
      </c>
      <c r="H155" s="19">
        <v>39716</v>
      </c>
      <c r="I155" s="17" t="s">
        <v>948</v>
      </c>
      <c r="J155" s="7"/>
    </row>
    <row r="156" spans="1:10" ht="38.25">
      <c r="A156" s="14">
        <v>150</v>
      </c>
      <c r="B156" s="9" t="s">
        <v>224</v>
      </c>
      <c r="C156" s="9" t="s">
        <v>945</v>
      </c>
      <c r="D156" s="9" t="s">
        <v>225</v>
      </c>
      <c r="E156" s="9" t="s">
        <v>946</v>
      </c>
      <c r="F156" s="9" t="s">
        <v>947</v>
      </c>
      <c r="G156" s="22" t="s">
        <v>705</v>
      </c>
      <c r="H156" s="16">
        <v>39735</v>
      </c>
      <c r="I156" s="17" t="s">
        <v>948</v>
      </c>
      <c r="J156" s="7"/>
    </row>
    <row r="157" spans="1:10" ht="38.25">
      <c r="A157" s="14">
        <v>151</v>
      </c>
      <c r="B157" s="9" t="s">
        <v>226</v>
      </c>
      <c r="C157" s="9" t="s">
        <v>945</v>
      </c>
      <c r="D157" s="9" t="s">
        <v>227</v>
      </c>
      <c r="E157" s="9" t="s">
        <v>946</v>
      </c>
      <c r="F157" s="9" t="s">
        <v>947</v>
      </c>
      <c r="G157" s="15" t="s">
        <v>706</v>
      </c>
      <c r="H157" s="16">
        <v>39716</v>
      </c>
      <c r="I157" s="17" t="s">
        <v>948</v>
      </c>
      <c r="J157" s="7"/>
    </row>
    <row r="158" spans="1:10" ht="38.25">
      <c r="A158" s="14">
        <v>152</v>
      </c>
      <c r="B158" s="9" t="s">
        <v>228</v>
      </c>
      <c r="C158" s="9" t="s">
        <v>945</v>
      </c>
      <c r="D158" s="9" t="s">
        <v>229</v>
      </c>
      <c r="E158" s="9" t="s">
        <v>946</v>
      </c>
      <c r="F158" s="9" t="s">
        <v>947</v>
      </c>
      <c r="G158" s="15" t="s">
        <v>707</v>
      </c>
      <c r="H158" s="16">
        <v>39716</v>
      </c>
      <c r="I158" s="17" t="s">
        <v>948</v>
      </c>
      <c r="J158" s="7"/>
    </row>
    <row r="159" spans="1:10" ht="58.5" customHeight="1">
      <c r="A159" s="14">
        <v>153</v>
      </c>
      <c r="B159" s="9" t="s">
        <v>230</v>
      </c>
      <c r="C159" s="9" t="s">
        <v>945</v>
      </c>
      <c r="D159" s="9" t="s">
        <v>231</v>
      </c>
      <c r="E159" s="9" t="s">
        <v>946</v>
      </c>
      <c r="F159" s="9" t="s">
        <v>947</v>
      </c>
      <c r="G159" s="15" t="s">
        <v>708</v>
      </c>
      <c r="H159" s="16">
        <v>39716</v>
      </c>
      <c r="I159" s="17" t="s">
        <v>948</v>
      </c>
      <c r="J159" s="7"/>
    </row>
    <row r="160" spans="1:10" ht="38.25">
      <c r="A160" s="14">
        <v>154</v>
      </c>
      <c r="B160" s="9" t="s">
        <v>232</v>
      </c>
      <c r="C160" s="9" t="s">
        <v>945</v>
      </c>
      <c r="D160" s="9" t="s">
        <v>233</v>
      </c>
      <c r="E160" s="9" t="s">
        <v>946</v>
      </c>
      <c r="F160" s="9" t="s">
        <v>947</v>
      </c>
      <c r="G160" s="15" t="s">
        <v>709</v>
      </c>
      <c r="H160" s="16">
        <v>39716</v>
      </c>
      <c r="I160" s="17" t="s">
        <v>948</v>
      </c>
      <c r="J160" s="7"/>
    </row>
    <row r="161" spans="1:10" ht="38.25">
      <c r="A161" s="14">
        <v>155</v>
      </c>
      <c r="B161" s="9" t="s">
        <v>234</v>
      </c>
      <c r="C161" s="9" t="s">
        <v>945</v>
      </c>
      <c r="D161" s="9" t="s">
        <v>235</v>
      </c>
      <c r="E161" s="9" t="s">
        <v>946</v>
      </c>
      <c r="F161" s="9" t="s">
        <v>947</v>
      </c>
      <c r="G161" s="15" t="s">
        <v>710</v>
      </c>
      <c r="H161" s="16">
        <v>39716</v>
      </c>
      <c r="I161" s="17" t="s">
        <v>948</v>
      </c>
      <c r="J161" s="7"/>
    </row>
    <row r="162" spans="1:10" ht="38.25">
      <c r="A162" s="14">
        <v>156</v>
      </c>
      <c r="B162" s="2" t="s">
        <v>236</v>
      </c>
      <c r="C162" s="9" t="s">
        <v>945</v>
      </c>
      <c r="D162" s="9" t="s">
        <v>237</v>
      </c>
      <c r="E162" s="9" t="s">
        <v>946</v>
      </c>
      <c r="F162" s="9" t="s">
        <v>947</v>
      </c>
      <c r="G162" s="15" t="s">
        <v>711</v>
      </c>
      <c r="H162" s="16">
        <v>39696</v>
      </c>
      <c r="I162" s="17" t="s">
        <v>948</v>
      </c>
      <c r="J162" s="7"/>
    </row>
    <row r="163" spans="1:10" ht="38.25">
      <c r="A163" s="14">
        <v>157</v>
      </c>
      <c r="B163" s="9" t="s">
        <v>238</v>
      </c>
      <c r="C163" s="9" t="s">
        <v>945</v>
      </c>
      <c r="D163" s="9" t="s">
        <v>237</v>
      </c>
      <c r="E163" s="9" t="s">
        <v>946</v>
      </c>
      <c r="F163" s="9" t="s">
        <v>947</v>
      </c>
      <c r="G163" s="15" t="s">
        <v>712</v>
      </c>
      <c r="H163" s="16">
        <v>39696</v>
      </c>
      <c r="I163" s="17" t="s">
        <v>948</v>
      </c>
      <c r="J163" s="7"/>
    </row>
    <row r="164" spans="1:10" ht="38.25">
      <c r="A164" s="14">
        <v>158</v>
      </c>
      <c r="B164" s="9" t="s">
        <v>239</v>
      </c>
      <c r="C164" s="9" t="s">
        <v>945</v>
      </c>
      <c r="D164" s="9" t="s">
        <v>237</v>
      </c>
      <c r="E164" s="9" t="s">
        <v>946</v>
      </c>
      <c r="F164" s="9" t="s">
        <v>947</v>
      </c>
      <c r="G164" s="15" t="s">
        <v>713</v>
      </c>
      <c r="H164" s="16">
        <v>39696</v>
      </c>
      <c r="I164" s="17" t="s">
        <v>948</v>
      </c>
      <c r="J164" s="7"/>
    </row>
    <row r="165" spans="1:10" ht="38.25">
      <c r="A165" s="14">
        <v>159</v>
      </c>
      <c r="B165" s="9" t="s">
        <v>240</v>
      </c>
      <c r="C165" s="9" t="s">
        <v>945</v>
      </c>
      <c r="D165" s="9" t="s">
        <v>237</v>
      </c>
      <c r="E165" s="9" t="s">
        <v>946</v>
      </c>
      <c r="F165" s="9" t="s">
        <v>947</v>
      </c>
      <c r="G165" s="15" t="s">
        <v>714</v>
      </c>
      <c r="H165" s="16">
        <v>39696</v>
      </c>
      <c r="I165" s="17" t="s">
        <v>948</v>
      </c>
      <c r="J165" s="7"/>
    </row>
    <row r="166" spans="1:10" ht="38.25">
      <c r="A166" s="14">
        <v>160</v>
      </c>
      <c r="B166" s="9" t="s">
        <v>241</v>
      </c>
      <c r="C166" s="9" t="s">
        <v>945</v>
      </c>
      <c r="D166" s="9" t="s">
        <v>237</v>
      </c>
      <c r="E166" s="9" t="s">
        <v>946</v>
      </c>
      <c r="F166" s="9" t="s">
        <v>947</v>
      </c>
      <c r="G166" s="15" t="s">
        <v>715</v>
      </c>
      <c r="H166" s="16">
        <v>39696</v>
      </c>
      <c r="I166" s="17" t="s">
        <v>948</v>
      </c>
      <c r="J166" s="7"/>
    </row>
    <row r="167" spans="1:10" ht="38.25">
      <c r="A167" s="14">
        <v>161</v>
      </c>
      <c r="B167" s="9" t="s">
        <v>242</v>
      </c>
      <c r="C167" s="9" t="s">
        <v>945</v>
      </c>
      <c r="D167" s="9" t="s">
        <v>243</v>
      </c>
      <c r="E167" s="9" t="s">
        <v>946</v>
      </c>
      <c r="F167" s="9" t="s">
        <v>947</v>
      </c>
      <c r="G167" s="15" t="s">
        <v>716</v>
      </c>
      <c r="H167" s="16">
        <v>39749</v>
      </c>
      <c r="I167" s="17" t="s">
        <v>948</v>
      </c>
      <c r="J167" s="7"/>
    </row>
    <row r="168" spans="1:10" ht="38.25">
      <c r="A168" s="14">
        <v>162</v>
      </c>
      <c r="B168" s="9" t="s">
        <v>244</v>
      </c>
      <c r="C168" s="9" t="s">
        <v>945</v>
      </c>
      <c r="D168" s="9" t="s">
        <v>245</v>
      </c>
      <c r="E168" s="9" t="s">
        <v>946</v>
      </c>
      <c r="F168" s="9" t="s">
        <v>947</v>
      </c>
      <c r="G168" s="15" t="s">
        <v>717</v>
      </c>
      <c r="H168" s="16">
        <v>39749</v>
      </c>
      <c r="I168" s="17" t="s">
        <v>948</v>
      </c>
      <c r="J168" s="7"/>
    </row>
    <row r="169" spans="1:10" ht="38.25">
      <c r="A169" s="14">
        <v>163</v>
      </c>
      <c r="B169" s="9" t="s">
        <v>246</v>
      </c>
      <c r="C169" s="9" t="s">
        <v>945</v>
      </c>
      <c r="D169" s="9" t="s">
        <v>247</v>
      </c>
      <c r="E169" s="9" t="s">
        <v>946</v>
      </c>
      <c r="F169" s="9" t="s">
        <v>947</v>
      </c>
      <c r="G169" s="15" t="s">
        <v>718</v>
      </c>
      <c r="H169" s="16">
        <v>39749</v>
      </c>
      <c r="I169" s="17" t="s">
        <v>948</v>
      </c>
      <c r="J169" s="7"/>
    </row>
    <row r="170" spans="1:10" ht="38.25">
      <c r="A170" s="14">
        <v>164</v>
      </c>
      <c r="B170" s="9" t="s">
        <v>248</v>
      </c>
      <c r="C170" s="9" t="s">
        <v>945</v>
      </c>
      <c r="D170" s="9" t="s">
        <v>249</v>
      </c>
      <c r="E170" s="9" t="s">
        <v>946</v>
      </c>
      <c r="F170" s="9" t="s">
        <v>947</v>
      </c>
      <c r="G170" s="15" t="s">
        <v>719</v>
      </c>
      <c r="H170" s="16">
        <v>39749</v>
      </c>
      <c r="I170" s="17" t="s">
        <v>948</v>
      </c>
      <c r="J170" s="7"/>
    </row>
    <row r="171" spans="1:10" ht="38.25">
      <c r="A171" s="14">
        <v>165</v>
      </c>
      <c r="B171" s="9" t="s">
        <v>250</v>
      </c>
      <c r="C171" s="9" t="s">
        <v>945</v>
      </c>
      <c r="D171" s="9" t="s">
        <v>251</v>
      </c>
      <c r="E171" s="9" t="s">
        <v>946</v>
      </c>
      <c r="F171" s="9" t="s">
        <v>947</v>
      </c>
      <c r="G171" s="15" t="s">
        <v>720</v>
      </c>
      <c r="H171" s="16">
        <v>39749</v>
      </c>
      <c r="I171" s="17" t="s">
        <v>948</v>
      </c>
      <c r="J171" s="7"/>
    </row>
    <row r="172" spans="1:10" ht="38.25">
      <c r="A172" s="14">
        <v>166</v>
      </c>
      <c r="B172" s="9" t="s">
        <v>252</v>
      </c>
      <c r="C172" s="9" t="s">
        <v>945</v>
      </c>
      <c r="D172" s="9" t="s">
        <v>253</v>
      </c>
      <c r="E172" s="9" t="s">
        <v>946</v>
      </c>
      <c r="F172" s="9" t="s">
        <v>947</v>
      </c>
      <c r="G172" s="15" t="s">
        <v>721</v>
      </c>
      <c r="H172" s="16">
        <v>39749</v>
      </c>
      <c r="I172" s="17" t="s">
        <v>948</v>
      </c>
      <c r="J172" s="7"/>
    </row>
    <row r="173" spans="1:10" ht="38.25">
      <c r="A173" s="14">
        <v>167</v>
      </c>
      <c r="B173" s="9" t="s">
        <v>254</v>
      </c>
      <c r="C173" s="9" t="s">
        <v>945</v>
      </c>
      <c r="D173" s="9" t="s">
        <v>255</v>
      </c>
      <c r="E173" s="9" t="s">
        <v>946</v>
      </c>
      <c r="F173" s="9" t="s">
        <v>947</v>
      </c>
      <c r="G173" s="15" t="s">
        <v>722</v>
      </c>
      <c r="H173" s="16">
        <v>39749</v>
      </c>
      <c r="I173" s="17" t="s">
        <v>948</v>
      </c>
      <c r="J173" s="7"/>
    </row>
    <row r="174" spans="1:10" ht="38.25">
      <c r="A174" s="14">
        <v>168</v>
      </c>
      <c r="B174" s="9" t="s">
        <v>256</v>
      </c>
      <c r="C174" s="9" t="s">
        <v>945</v>
      </c>
      <c r="D174" s="9" t="s">
        <v>257</v>
      </c>
      <c r="E174" s="9" t="s">
        <v>946</v>
      </c>
      <c r="F174" s="9" t="s">
        <v>947</v>
      </c>
      <c r="G174" s="15" t="s">
        <v>723</v>
      </c>
      <c r="H174" s="16">
        <v>39749</v>
      </c>
      <c r="I174" s="17" t="s">
        <v>948</v>
      </c>
      <c r="J174" s="7"/>
    </row>
    <row r="175" spans="1:10" ht="38.25">
      <c r="A175" s="14">
        <v>169</v>
      </c>
      <c r="B175" s="2" t="s">
        <v>258</v>
      </c>
      <c r="C175" s="9" t="s">
        <v>945</v>
      </c>
      <c r="D175" s="9" t="s">
        <v>259</v>
      </c>
      <c r="E175" s="9" t="s">
        <v>946</v>
      </c>
      <c r="F175" s="9" t="s">
        <v>947</v>
      </c>
      <c r="G175" s="15" t="s">
        <v>724</v>
      </c>
      <c r="H175" s="16">
        <v>39702</v>
      </c>
      <c r="I175" s="17" t="s">
        <v>948</v>
      </c>
      <c r="J175" s="7"/>
    </row>
    <row r="176" spans="1:10" ht="40.5" customHeight="1">
      <c r="A176" s="14">
        <v>170</v>
      </c>
      <c r="B176" s="2" t="s">
        <v>260</v>
      </c>
      <c r="C176" s="9" t="s">
        <v>945</v>
      </c>
      <c r="D176" s="9" t="s">
        <v>261</v>
      </c>
      <c r="E176" s="9" t="s">
        <v>946</v>
      </c>
      <c r="F176" s="9" t="s">
        <v>947</v>
      </c>
      <c r="G176" s="18" t="s">
        <v>725</v>
      </c>
      <c r="H176" s="19">
        <v>39702</v>
      </c>
      <c r="I176" s="17" t="s">
        <v>948</v>
      </c>
      <c r="J176" s="7"/>
    </row>
    <row r="177" spans="1:10" ht="38.25">
      <c r="A177" s="14">
        <v>171</v>
      </c>
      <c r="B177" s="23" t="s">
        <v>262</v>
      </c>
      <c r="C177" s="9" t="s">
        <v>945</v>
      </c>
      <c r="D177" s="9" t="s">
        <v>263</v>
      </c>
      <c r="E177" s="9" t="s">
        <v>946</v>
      </c>
      <c r="F177" s="9" t="s">
        <v>947</v>
      </c>
      <c r="G177" s="18" t="s">
        <v>726</v>
      </c>
      <c r="H177" s="19">
        <v>39702</v>
      </c>
      <c r="I177" s="17" t="s">
        <v>948</v>
      </c>
      <c r="J177" s="7"/>
    </row>
    <row r="178" spans="1:10" ht="39">
      <c r="A178" s="14">
        <v>172</v>
      </c>
      <c r="B178" s="2" t="s">
        <v>264</v>
      </c>
      <c r="C178" s="9" t="s">
        <v>945</v>
      </c>
      <c r="D178" s="24" t="s">
        <v>265</v>
      </c>
      <c r="E178" s="9" t="s">
        <v>946</v>
      </c>
      <c r="F178" s="9" t="s">
        <v>947</v>
      </c>
      <c r="G178" s="21" t="s">
        <v>727</v>
      </c>
      <c r="H178" s="17">
        <v>39703</v>
      </c>
      <c r="I178" s="17" t="s">
        <v>948</v>
      </c>
      <c r="J178" s="7"/>
    </row>
    <row r="179" spans="1:10" ht="38.25">
      <c r="A179" s="14">
        <v>173</v>
      </c>
      <c r="B179" s="2" t="s">
        <v>266</v>
      </c>
      <c r="C179" s="9" t="s">
        <v>945</v>
      </c>
      <c r="D179" s="24" t="s">
        <v>267</v>
      </c>
      <c r="E179" s="9" t="s">
        <v>946</v>
      </c>
      <c r="F179" s="9" t="s">
        <v>947</v>
      </c>
      <c r="G179" s="21" t="s">
        <v>728</v>
      </c>
      <c r="H179" s="17">
        <v>39703</v>
      </c>
      <c r="I179" s="17" t="s">
        <v>948</v>
      </c>
      <c r="J179" s="7"/>
    </row>
    <row r="180" spans="1:10" ht="38.25">
      <c r="A180" s="14">
        <v>174</v>
      </c>
      <c r="B180" s="2" t="s">
        <v>268</v>
      </c>
      <c r="C180" s="9" t="s">
        <v>945</v>
      </c>
      <c r="D180" s="24" t="s">
        <v>269</v>
      </c>
      <c r="E180" s="9" t="s">
        <v>946</v>
      </c>
      <c r="F180" s="9" t="s">
        <v>947</v>
      </c>
      <c r="G180" s="15" t="s">
        <v>729</v>
      </c>
      <c r="H180" s="16">
        <v>39703</v>
      </c>
      <c r="I180" s="17" t="s">
        <v>948</v>
      </c>
      <c r="J180" s="7"/>
    </row>
    <row r="181" spans="1:10" ht="38.25">
      <c r="A181" s="14">
        <v>175</v>
      </c>
      <c r="B181" s="2" t="s">
        <v>270</v>
      </c>
      <c r="C181" s="9" t="s">
        <v>945</v>
      </c>
      <c r="D181" s="24" t="s">
        <v>269</v>
      </c>
      <c r="E181" s="9" t="s">
        <v>946</v>
      </c>
      <c r="F181" s="9" t="s">
        <v>947</v>
      </c>
      <c r="G181" s="21" t="s">
        <v>730</v>
      </c>
      <c r="H181" s="17">
        <v>39703</v>
      </c>
      <c r="I181" s="17" t="s">
        <v>948</v>
      </c>
      <c r="J181" s="7"/>
    </row>
    <row r="182" spans="1:10" ht="38.25">
      <c r="A182" s="14">
        <v>176</v>
      </c>
      <c r="B182" s="2" t="s">
        <v>271</v>
      </c>
      <c r="C182" s="9" t="s">
        <v>945</v>
      </c>
      <c r="D182" s="24" t="s">
        <v>169</v>
      </c>
      <c r="E182" s="9" t="s">
        <v>946</v>
      </c>
      <c r="F182" s="9" t="s">
        <v>947</v>
      </c>
      <c r="G182" s="21" t="s">
        <v>731</v>
      </c>
      <c r="H182" s="17">
        <v>39703</v>
      </c>
      <c r="I182" s="17" t="s">
        <v>948</v>
      </c>
      <c r="J182" s="7"/>
    </row>
    <row r="183" spans="1:10" ht="38.25">
      <c r="A183" s="14">
        <v>177</v>
      </c>
      <c r="B183" s="2" t="s">
        <v>272</v>
      </c>
      <c r="C183" s="9" t="s">
        <v>945</v>
      </c>
      <c r="D183" s="24" t="s">
        <v>273</v>
      </c>
      <c r="E183" s="9" t="s">
        <v>946</v>
      </c>
      <c r="F183" s="9" t="s">
        <v>947</v>
      </c>
      <c r="G183" s="15" t="s">
        <v>732</v>
      </c>
      <c r="H183" s="16">
        <v>39703</v>
      </c>
      <c r="I183" s="17" t="s">
        <v>948</v>
      </c>
      <c r="J183" s="7"/>
    </row>
    <row r="184" spans="1:10" ht="38.25">
      <c r="A184" s="14">
        <v>178</v>
      </c>
      <c r="B184" s="2" t="s">
        <v>274</v>
      </c>
      <c r="C184" s="9" t="s">
        <v>945</v>
      </c>
      <c r="D184" s="24" t="s">
        <v>275</v>
      </c>
      <c r="E184" s="9" t="s">
        <v>946</v>
      </c>
      <c r="F184" s="9" t="s">
        <v>947</v>
      </c>
      <c r="G184" s="21" t="s">
        <v>733</v>
      </c>
      <c r="H184" s="17">
        <v>39703</v>
      </c>
      <c r="I184" s="17" t="s">
        <v>948</v>
      </c>
      <c r="J184" s="7"/>
    </row>
    <row r="185" spans="1:10" ht="38.25">
      <c r="A185" s="14">
        <v>179</v>
      </c>
      <c r="B185" s="2" t="s">
        <v>276</v>
      </c>
      <c r="C185" s="9" t="s">
        <v>945</v>
      </c>
      <c r="D185" s="24" t="s">
        <v>277</v>
      </c>
      <c r="E185" s="9" t="s">
        <v>946</v>
      </c>
      <c r="F185" s="9" t="s">
        <v>947</v>
      </c>
      <c r="G185" s="21" t="s">
        <v>734</v>
      </c>
      <c r="H185" s="17">
        <v>39703</v>
      </c>
      <c r="I185" s="17" t="s">
        <v>948</v>
      </c>
      <c r="J185" s="7"/>
    </row>
    <row r="186" spans="1:10" ht="38.25">
      <c r="A186" s="14">
        <v>180</v>
      </c>
      <c r="B186" s="23" t="s">
        <v>278</v>
      </c>
      <c r="C186" s="9" t="s">
        <v>945</v>
      </c>
      <c r="D186" s="9" t="s">
        <v>279</v>
      </c>
      <c r="E186" s="9" t="s">
        <v>946</v>
      </c>
      <c r="F186" s="9" t="s">
        <v>947</v>
      </c>
      <c r="G186" s="15" t="s">
        <v>735</v>
      </c>
      <c r="H186" s="16">
        <v>39700</v>
      </c>
      <c r="I186" s="17" t="s">
        <v>948</v>
      </c>
      <c r="J186" s="7"/>
    </row>
    <row r="187" spans="1:10" ht="38.25">
      <c r="A187" s="14">
        <v>181</v>
      </c>
      <c r="B187" s="9" t="s">
        <v>280</v>
      </c>
      <c r="C187" s="9" t="s">
        <v>945</v>
      </c>
      <c r="D187" s="9" t="s">
        <v>281</v>
      </c>
      <c r="E187" s="9" t="s">
        <v>946</v>
      </c>
      <c r="F187" s="9" t="s">
        <v>947</v>
      </c>
      <c r="G187" s="15" t="s">
        <v>736</v>
      </c>
      <c r="H187" s="16">
        <v>39806</v>
      </c>
      <c r="I187" s="17" t="s">
        <v>948</v>
      </c>
      <c r="J187" s="7">
        <v>116.87</v>
      </c>
    </row>
    <row r="188" spans="1:10" ht="38.25">
      <c r="A188" s="14">
        <v>182</v>
      </c>
      <c r="B188" s="9" t="s">
        <v>282</v>
      </c>
      <c r="C188" s="9" t="s">
        <v>945</v>
      </c>
      <c r="D188" s="9" t="s">
        <v>283</v>
      </c>
      <c r="E188" s="9" t="s">
        <v>946</v>
      </c>
      <c r="F188" s="9" t="s">
        <v>947</v>
      </c>
      <c r="G188" s="15" t="s">
        <v>737</v>
      </c>
      <c r="H188" s="16">
        <v>39749</v>
      </c>
      <c r="I188" s="17" t="s">
        <v>948</v>
      </c>
      <c r="J188" s="7"/>
    </row>
    <row r="189" spans="1:10" ht="38.25">
      <c r="A189" s="14">
        <v>183</v>
      </c>
      <c r="B189" s="9" t="s">
        <v>284</v>
      </c>
      <c r="C189" s="9" t="s">
        <v>945</v>
      </c>
      <c r="D189" s="9" t="s">
        <v>285</v>
      </c>
      <c r="E189" s="9" t="s">
        <v>946</v>
      </c>
      <c r="F189" s="9" t="s">
        <v>947</v>
      </c>
      <c r="G189" s="15" t="s">
        <v>738</v>
      </c>
      <c r="H189" s="16">
        <v>39753</v>
      </c>
      <c r="I189" s="17" t="s">
        <v>948</v>
      </c>
      <c r="J189" s="7"/>
    </row>
    <row r="190" spans="1:10" ht="38.25">
      <c r="A190" s="14">
        <v>184</v>
      </c>
      <c r="B190" s="9" t="s">
        <v>286</v>
      </c>
      <c r="C190" s="9" t="s">
        <v>945</v>
      </c>
      <c r="D190" s="9" t="s">
        <v>287</v>
      </c>
      <c r="E190" s="9" t="s">
        <v>946</v>
      </c>
      <c r="F190" s="9" t="s">
        <v>947</v>
      </c>
      <c r="G190" s="15" t="s">
        <v>739</v>
      </c>
      <c r="H190" s="16">
        <v>39806</v>
      </c>
      <c r="I190" s="17" t="s">
        <v>948</v>
      </c>
      <c r="J190" s="7"/>
    </row>
    <row r="191" spans="1:10" ht="38.25">
      <c r="A191" s="14">
        <v>185</v>
      </c>
      <c r="B191" s="9" t="s">
        <v>288</v>
      </c>
      <c r="C191" s="9" t="s">
        <v>945</v>
      </c>
      <c r="D191" s="9" t="s">
        <v>289</v>
      </c>
      <c r="E191" s="9" t="s">
        <v>946</v>
      </c>
      <c r="F191" s="9" t="s">
        <v>947</v>
      </c>
      <c r="G191" s="15" t="s">
        <v>740</v>
      </c>
      <c r="H191" s="16">
        <v>39806</v>
      </c>
      <c r="I191" s="17" t="s">
        <v>948</v>
      </c>
      <c r="J191" s="7">
        <v>37.44</v>
      </c>
    </row>
    <row r="192" spans="1:10" ht="38.25">
      <c r="A192" s="14">
        <v>186</v>
      </c>
      <c r="B192" s="9" t="s">
        <v>290</v>
      </c>
      <c r="C192" s="9" t="s">
        <v>945</v>
      </c>
      <c r="D192" s="9" t="s">
        <v>291</v>
      </c>
      <c r="E192" s="9" t="s">
        <v>946</v>
      </c>
      <c r="F192" s="9" t="s">
        <v>947</v>
      </c>
      <c r="G192" s="15" t="s">
        <v>741</v>
      </c>
      <c r="H192" s="16">
        <v>39806</v>
      </c>
      <c r="I192" s="17" t="s">
        <v>948</v>
      </c>
      <c r="J192" s="7"/>
    </row>
    <row r="193" spans="1:10" ht="38.25">
      <c r="A193" s="14">
        <v>187</v>
      </c>
      <c r="B193" s="9" t="s">
        <v>292</v>
      </c>
      <c r="C193" s="9" t="s">
        <v>945</v>
      </c>
      <c r="D193" s="9" t="s">
        <v>293</v>
      </c>
      <c r="E193" s="9" t="s">
        <v>946</v>
      </c>
      <c r="F193" s="9" t="s">
        <v>947</v>
      </c>
      <c r="G193" s="15" t="s">
        <v>742</v>
      </c>
      <c r="H193" s="16">
        <v>39806</v>
      </c>
      <c r="I193" s="17" t="s">
        <v>948</v>
      </c>
      <c r="J193" s="7">
        <v>35.92</v>
      </c>
    </row>
    <row r="194" spans="1:10" ht="38.25">
      <c r="A194" s="14">
        <v>188</v>
      </c>
      <c r="B194" s="9" t="s">
        <v>294</v>
      </c>
      <c r="C194" s="9" t="s">
        <v>945</v>
      </c>
      <c r="D194" s="9" t="s">
        <v>295</v>
      </c>
      <c r="E194" s="9" t="s">
        <v>946</v>
      </c>
      <c r="F194" s="9" t="s">
        <v>947</v>
      </c>
      <c r="G194" s="15" t="s">
        <v>743</v>
      </c>
      <c r="H194" s="16">
        <v>39806</v>
      </c>
      <c r="I194" s="17" t="s">
        <v>948</v>
      </c>
      <c r="J194" s="7">
        <v>350.81</v>
      </c>
    </row>
    <row r="195" spans="1:10" ht="38.25">
      <c r="A195" s="14">
        <v>189</v>
      </c>
      <c r="B195" s="9" t="s">
        <v>296</v>
      </c>
      <c r="C195" s="9" t="s">
        <v>945</v>
      </c>
      <c r="D195" s="9" t="s">
        <v>297</v>
      </c>
      <c r="E195" s="9" t="s">
        <v>946</v>
      </c>
      <c r="F195" s="9" t="s">
        <v>947</v>
      </c>
      <c r="G195" s="18" t="s">
        <v>744</v>
      </c>
      <c r="H195" s="19">
        <v>39750</v>
      </c>
      <c r="I195" s="17" t="s">
        <v>948</v>
      </c>
      <c r="J195" s="7"/>
    </row>
    <row r="196" spans="1:10" ht="38.25">
      <c r="A196" s="14">
        <v>190</v>
      </c>
      <c r="B196" s="9" t="s">
        <v>298</v>
      </c>
      <c r="C196" s="9" t="s">
        <v>945</v>
      </c>
      <c r="D196" s="9" t="s">
        <v>299</v>
      </c>
      <c r="E196" s="9" t="s">
        <v>946</v>
      </c>
      <c r="F196" s="9" t="s">
        <v>947</v>
      </c>
      <c r="G196" s="15" t="s">
        <v>745</v>
      </c>
      <c r="H196" s="16">
        <v>39750</v>
      </c>
      <c r="I196" s="17" t="s">
        <v>948</v>
      </c>
      <c r="J196" s="7"/>
    </row>
    <row r="197" spans="1:10" ht="38.25">
      <c r="A197" s="14">
        <v>191</v>
      </c>
      <c r="B197" s="9" t="s">
        <v>300</v>
      </c>
      <c r="C197" s="9" t="s">
        <v>945</v>
      </c>
      <c r="D197" s="9" t="s">
        <v>297</v>
      </c>
      <c r="E197" s="9" t="s">
        <v>946</v>
      </c>
      <c r="F197" s="9" t="s">
        <v>947</v>
      </c>
      <c r="G197" s="15" t="s">
        <v>746</v>
      </c>
      <c r="H197" s="16">
        <v>39750</v>
      </c>
      <c r="I197" s="17" t="s">
        <v>948</v>
      </c>
      <c r="J197" s="7"/>
    </row>
    <row r="198" spans="1:10" ht="38.25">
      <c r="A198" s="14">
        <v>192</v>
      </c>
      <c r="B198" s="9" t="s">
        <v>301</v>
      </c>
      <c r="C198" s="9" t="s">
        <v>945</v>
      </c>
      <c r="D198" s="9" t="s">
        <v>302</v>
      </c>
      <c r="E198" s="9" t="s">
        <v>946</v>
      </c>
      <c r="F198" s="9" t="s">
        <v>947</v>
      </c>
      <c r="G198" s="15" t="s">
        <v>747</v>
      </c>
      <c r="H198" s="16">
        <v>39689</v>
      </c>
      <c r="I198" s="17" t="s">
        <v>948</v>
      </c>
      <c r="J198" s="7"/>
    </row>
    <row r="199" spans="1:10" ht="38.25">
      <c r="A199" s="14">
        <v>193</v>
      </c>
      <c r="B199" s="9" t="s">
        <v>303</v>
      </c>
      <c r="C199" s="9" t="s">
        <v>945</v>
      </c>
      <c r="D199" s="9" t="s">
        <v>304</v>
      </c>
      <c r="E199" s="9" t="s">
        <v>946</v>
      </c>
      <c r="F199" s="9" t="s">
        <v>947</v>
      </c>
      <c r="G199" s="15" t="s">
        <v>748</v>
      </c>
      <c r="H199" s="16">
        <v>39689</v>
      </c>
      <c r="I199" s="17" t="s">
        <v>948</v>
      </c>
      <c r="J199" s="7"/>
    </row>
    <row r="200" spans="1:10" ht="38.25">
      <c r="A200" s="14">
        <v>194</v>
      </c>
      <c r="B200" s="9" t="s">
        <v>305</v>
      </c>
      <c r="C200" s="9" t="s">
        <v>945</v>
      </c>
      <c r="D200" s="9" t="s">
        <v>306</v>
      </c>
      <c r="E200" s="9" t="s">
        <v>946</v>
      </c>
      <c r="F200" s="9" t="s">
        <v>947</v>
      </c>
      <c r="G200" s="15" t="s">
        <v>749</v>
      </c>
      <c r="H200" s="16">
        <v>39689</v>
      </c>
      <c r="I200" s="17" t="s">
        <v>948</v>
      </c>
      <c r="J200" s="7"/>
    </row>
    <row r="201" spans="1:10" ht="38.25">
      <c r="A201" s="14">
        <v>195</v>
      </c>
      <c r="B201" s="9" t="s">
        <v>307</v>
      </c>
      <c r="C201" s="9" t="s">
        <v>945</v>
      </c>
      <c r="D201" s="9" t="s">
        <v>308</v>
      </c>
      <c r="E201" s="9" t="s">
        <v>946</v>
      </c>
      <c r="F201" s="9" t="s">
        <v>947</v>
      </c>
      <c r="G201" s="15" t="s">
        <v>750</v>
      </c>
      <c r="H201" s="16">
        <v>39689</v>
      </c>
      <c r="I201" s="17" t="s">
        <v>948</v>
      </c>
      <c r="J201" s="7"/>
    </row>
    <row r="202" spans="1:10" ht="38.25">
      <c r="A202" s="14">
        <v>196</v>
      </c>
      <c r="B202" s="9" t="s">
        <v>309</v>
      </c>
      <c r="C202" s="9" t="s">
        <v>945</v>
      </c>
      <c r="D202" s="9" t="s">
        <v>310</v>
      </c>
      <c r="E202" s="9" t="s">
        <v>946</v>
      </c>
      <c r="F202" s="9" t="s">
        <v>947</v>
      </c>
      <c r="G202" s="15" t="s">
        <v>751</v>
      </c>
      <c r="H202" s="16">
        <v>39689</v>
      </c>
      <c r="I202" s="17" t="s">
        <v>948</v>
      </c>
      <c r="J202" s="7"/>
    </row>
    <row r="203" spans="1:10" ht="38.25">
      <c r="A203" s="14">
        <v>197</v>
      </c>
      <c r="B203" s="9" t="s">
        <v>311</v>
      </c>
      <c r="C203" s="9" t="s">
        <v>945</v>
      </c>
      <c r="D203" s="9" t="s">
        <v>312</v>
      </c>
      <c r="E203" s="9" t="s">
        <v>946</v>
      </c>
      <c r="F203" s="9" t="s">
        <v>947</v>
      </c>
      <c r="G203" s="15" t="s">
        <v>752</v>
      </c>
      <c r="H203" s="16">
        <v>39689</v>
      </c>
      <c r="I203" s="17" t="s">
        <v>948</v>
      </c>
      <c r="J203" s="7"/>
    </row>
    <row r="204" spans="1:10" ht="38.25">
      <c r="A204" s="14">
        <v>198</v>
      </c>
      <c r="B204" s="9" t="s">
        <v>313</v>
      </c>
      <c r="C204" s="9" t="s">
        <v>945</v>
      </c>
      <c r="D204" s="9" t="s">
        <v>314</v>
      </c>
      <c r="E204" s="9" t="s">
        <v>946</v>
      </c>
      <c r="F204" s="9" t="s">
        <v>947</v>
      </c>
      <c r="G204" s="15" t="s">
        <v>753</v>
      </c>
      <c r="H204" s="16">
        <v>39689</v>
      </c>
      <c r="I204" s="17" t="s">
        <v>948</v>
      </c>
      <c r="J204" s="7"/>
    </row>
    <row r="205" spans="1:10" ht="38.25">
      <c r="A205" s="14">
        <v>199</v>
      </c>
      <c r="B205" s="9" t="s">
        <v>315</v>
      </c>
      <c r="C205" s="9" t="s">
        <v>945</v>
      </c>
      <c r="D205" s="9" t="s">
        <v>316</v>
      </c>
      <c r="E205" s="9" t="s">
        <v>946</v>
      </c>
      <c r="F205" s="9" t="s">
        <v>947</v>
      </c>
      <c r="G205" s="15" t="s">
        <v>754</v>
      </c>
      <c r="H205" s="16">
        <v>39689</v>
      </c>
      <c r="I205" s="17" t="s">
        <v>948</v>
      </c>
      <c r="J205" s="7"/>
    </row>
    <row r="206" spans="1:10" ht="38.25">
      <c r="A206" s="14">
        <v>200</v>
      </c>
      <c r="B206" s="9" t="s">
        <v>317</v>
      </c>
      <c r="C206" s="9" t="s">
        <v>945</v>
      </c>
      <c r="D206" s="9" t="s">
        <v>318</v>
      </c>
      <c r="E206" s="9" t="s">
        <v>946</v>
      </c>
      <c r="F206" s="9" t="s">
        <v>947</v>
      </c>
      <c r="G206" s="15" t="s">
        <v>755</v>
      </c>
      <c r="H206" s="16">
        <v>39695</v>
      </c>
      <c r="I206" s="17" t="s">
        <v>948</v>
      </c>
      <c r="J206" s="7">
        <v>612.91</v>
      </c>
    </row>
    <row r="207" spans="1:10" ht="38.25">
      <c r="A207" s="14">
        <v>201</v>
      </c>
      <c r="B207" s="9" t="s">
        <v>319</v>
      </c>
      <c r="C207" s="9" t="s">
        <v>945</v>
      </c>
      <c r="D207" s="9" t="s">
        <v>320</v>
      </c>
      <c r="E207" s="9" t="s">
        <v>946</v>
      </c>
      <c r="F207" s="9" t="s">
        <v>947</v>
      </c>
      <c r="G207" s="15" t="s">
        <v>756</v>
      </c>
      <c r="H207" s="16">
        <v>39695</v>
      </c>
      <c r="I207" s="17" t="s">
        <v>948</v>
      </c>
      <c r="J207" s="7">
        <v>1224.61</v>
      </c>
    </row>
    <row r="208" spans="1:10" ht="38.25">
      <c r="A208" s="14">
        <v>202</v>
      </c>
      <c r="B208" s="9" t="s">
        <v>321</v>
      </c>
      <c r="C208" s="9" t="s">
        <v>945</v>
      </c>
      <c r="D208" s="9" t="s">
        <v>950</v>
      </c>
      <c r="E208" s="9" t="s">
        <v>946</v>
      </c>
      <c r="F208" s="9" t="s">
        <v>947</v>
      </c>
      <c r="G208" s="15" t="s">
        <v>757</v>
      </c>
      <c r="H208" s="16">
        <v>39683</v>
      </c>
      <c r="I208" s="17" t="s">
        <v>948</v>
      </c>
      <c r="J208" s="7">
        <v>166.12</v>
      </c>
    </row>
    <row r="209" spans="1:10" ht="38.25">
      <c r="A209" s="14">
        <v>203</v>
      </c>
      <c r="B209" s="9" t="s">
        <v>322</v>
      </c>
      <c r="C209" s="9" t="s">
        <v>945</v>
      </c>
      <c r="D209" s="9" t="s">
        <v>323</v>
      </c>
      <c r="E209" s="9" t="s">
        <v>946</v>
      </c>
      <c r="F209" s="9" t="s">
        <v>947</v>
      </c>
      <c r="G209" s="15" t="s">
        <v>758</v>
      </c>
      <c r="H209" s="16">
        <v>39686</v>
      </c>
      <c r="I209" s="17" t="s">
        <v>948</v>
      </c>
      <c r="J209" s="7"/>
    </row>
    <row r="210" spans="1:10" ht="38.25">
      <c r="A210" s="14">
        <v>204</v>
      </c>
      <c r="B210" s="9" t="s">
        <v>324</v>
      </c>
      <c r="C210" s="9" t="s">
        <v>945</v>
      </c>
      <c r="D210" s="9" t="s">
        <v>325</v>
      </c>
      <c r="E210" s="9" t="s">
        <v>946</v>
      </c>
      <c r="F210" s="9" t="s">
        <v>947</v>
      </c>
      <c r="G210" s="15" t="s">
        <v>759</v>
      </c>
      <c r="H210" s="16">
        <v>39686</v>
      </c>
      <c r="I210" s="17" t="s">
        <v>948</v>
      </c>
      <c r="J210" s="7"/>
    </row>
    <row r="211" spans="1:10" ht="38.25">
      <c r="A211" s="14">
        <v>205</v>
      </c>
      <c r="B211" s="9" t="s">
        <v>326</v>
      </c>
      <c r="C211" s="9" t="s">
        <v>945</v>
      </c>
      <c r="D211" s="9" t="s">
        <v>327</v>
      </c>
      <c r="E211" s="9" t="s">
        <v>946</v>
      </c>
      <c r="F211" s="9" t="s">
        <v>947</v>
      </c>
      <c r="G211" s="15" t="s">
        <v>760</v>
      </c>
      <c r="H211" s="16">
        <v>39683</v>
      </c>
      <c r="I211" s="17" t="s">
        <v>948</v>
      </c>
      <c r="J211" s="7"/>
    </row>
    <row r="212" spans="1:10" ht="38.25">
      <c r="A212" s="14">
        <v>206</v>
      </c>
      <c r="B212" s="9" t="s">
        <v>328</v>
      </c>
      <c r="C212" s="9" t="s">
        <v>945</v>
      </c>
      <c r="D212" s="9" t="s">
        <v>329</v>
      </c>
      <c r="E212" s="9" t="s">
        <v>946</v>
      </c>
      <c r="F212" s="9" t="s">
        <v>947</v>
      </c>
      <c r="G212" s="15" t="s">
        <v>761</v>
      </c>
      <c r="H212" s="16">
        <v>39686</v>
      </c>
      <c r="I212" s="17" t="s">
        <v>948</v>
      </c>
      <c r="J212" s="7"/>
    </row>
    <row r="213" spans="1:10" ht="38.25">
      <c r="A213" s="14">
        <v>207</v>
      </c>
      <c r="B213" s="9" t="s">
        <v>330</v>
      </c>
      <c r="C213" s="9" t="s">
        <v>945</v>
      </c>
      <c r="D213" s="9" t="s">
        <v>331</v>
      </c>
      <c r="E213" s="9" t="s">
        <v>946</v>
      </c>
      <c r="F213" s="9" t="s">
        <v>947</v>
      </c>
      <c r="G213" s="15" t="s">
        <v>762</v>
      </c>
      <c r="H213" s="16">
        <v>39696</v>
      </c>
      <c r="I213" s="17" t="s">
        <v>948</v>
      </c>
      <c r="J213" s="7"/>
    </row>
    <row r="214" spans="1:10" ht="38.25">
      <c r="A214" s="14">
        <v>208</v>
      </c>
      <c r="B214" s="9" t="s">
        <v>332</v>
      </c>
      <c r="C214" s="9" t="s">
        <v>945</v>
      </c>
      <c r="D214" s="9" t="s">
        <v>333</v>
      </c>
      <c r="E214" s="9" t="s">
        <v>946</v>
      </c>
      <c r="F214" s="9" t="s">
        <v>947</v>
      </c>
      <c r="G214" s="15" t="s">
        <v>763</v>
      </c>
      <c r="H214" s="16">
        <v>39744</v>
      </c>
      <c r="I214" s="17" t="s">
        <v>948</v>
      </c>
      <c r="J214" s="7">
        <v>129.94</v>
      </c>
    </row>
    <row r="215" spans="1:10" ht="38.25">
      <c r="A215" s="14">
        <v>209</v>
      </c>
      <c r="B215" s="9" t="s">
        <v>334</v>
      </c>
      <c r="C215" s="9" t="s">
        <v>945</v>
      </c>
      <c r="D215" s="9" t="s">
        <v>335</v>
      </c>
      <c r="E215" s="9" t="s">
        <v>946</v>
      </c>
      <c r="F215" s="9" t="s">
        <v>947</v>
      </c>
      <c r="G215" s="15" t="s">
        <v>764</v>
      </c>
      <c r="H215" s="16">
        <v>39744</v>
      </c>
      <c r="I215" s="17" t="s">
        <v>948</v>
      </c>
      <c r="J215" s="7"/>
    </row>
    <row r="216" spans="1:10" ht="38.25">
      <c r="A216" s="14">
        <v>210</v>
      </c>
      <c r="B216" s="9" t="s">
        <v>336</v>
      </c>
      <c r="C216" s="9" t="s">
        <v>945</v>
      </c>
      <c r="D216" s="9" t="s">
        <v>337</v>
      </c>
      <c r="E216" s="9" t="s">
        <v>946</v>
      </c>
      <c r="F216" s="9" t="s">
        <v>947</v>
      </c>
      <c r="G216" s="15" t="s">
        <v>765</v>
      </c>
      <c r="H216" s="16">
        <v>39744</v>
      </c>
      <c r="I216" s="17" t="s">
        <v>948</v>
      </c>
      <c r="J216" s="7"/>
    </row>
    <row r="217" spans="1:10" ht="38.25">
      <c r="A217" s="14">
        <v>211</v>
      </c>
      <c r="B217" s="9" t="s">
        <v>338</v>
      </c>
      <c r="C217" s="9" t="s">
        <v>945</v>
      </c>
      <c r="D217" s="9" t="s">
        <v>339</v>
      </c>
      <c r="E217" s="9" t="s">
        <v>946</v>
      </c>
      <c r="F217" s="9" t="s">
        <v>947</v>
      </c>
      <c r="G217" s="15" t="s">
        <v>766</v>
      </c>
      <c r="H217" s="16">
        <v>39744</v>
      </c>
      <c r="I217" s="17" t="s">
        <v>948</v>
      </c>
      <c r="J217" s="7"/>
    </row>
    <row r="218" spans="1:10" ht="38.25">
      <c r="A218" s="14">
        <v>212</v>
      </c>
      <c r="B218" s="9" t="s">
        <v>340</v>
      </c>
      <c r="C218" s="9" t="s">
        <v>945</v>
      </c>
      <c r="D218" s="9" t="s">
        <v>331</v>
      </c>
      <c r="E218" s="9" t="s">
        <v>946</v>
      </c>
      <c r="F218" s="9" t="s">
        <v>947</v>
      </c>
      <c r="G218" s="18" t="s">
        <v>767</v>
      </c>
      <c r="H218" s="19">
        <v>39724</v>
      </c>
      <c r="I218" s="17" t="s">
        <v>948</v>
      </c>
      <c r="J218" s="7"/>
    </row>
    <row r="219" spans="1:10" ht="38.25">
      <c r="A219" s="14">
        <v>213</v>
      </c>
      <c r="B219" s="9" t="s">
        <v>341</v>
      </c>
      <c r="C219" s="9" t="s">
        <v>945</v>
      </c>
      <c r="D219" s="9" t="s">
        <v>331</v>
      </c>
      <c r="E219" s="9" t="s">
        <v>946</v>
      </c>
      <c r="F219" s="9" t="s">
        <v>947</v>
      </c>
      <c r="G219" s="15" t="s">
        <v>768</v>
      </c>
      <c r="H219" s="16">
        <v>39696</v>
      </c>
      <c r="I219" s="17" t="s">
        <v>948</v>
      </c>
      <c r="J219" s="7"/>
    </row>
    <row r="220" spans="1:10" ht="38.25">
      <c r="A220" s="14">
        <v>214</v>
      </c>
      <c r="B220" s="9" t="s">
        <v>342</v>
      </c>
      <c r="C220" s="9" t="s">
        <v>945</v>
      </c>
      <c r="D220" s="9" t="s">
        <v>343</v>
      </c>
      <c r="E220" s="9" t="s">
        <v>946</v>
      </c>
      <c r="F220" s="9" t="s">
        <v>947</v>
      </c>
      <c r="G220" s="18" t="s">
        <v>769</v>
      </c>
      <c r="H220" s="19">
        <v>39724</v>
      </c>
      <c r="I220" s="17" t="s">
        <v>948</v>
      </c>
      <c r="J220" s="7"/>
    </row>
    <row r="221" spans="1:10" ht="38.25">
      <c r="A221" s="14">
        <v>215</v>
      </c>
      <c r="B221" s="9" t="s">
        <v>344</v>
      </c>
      <c r="C221" s="9" t="s">
        <v>945</v>
      </c>
      <c r="D221" s="9" t="s">
        <v>345</v>
      </c>
      <c r="E221" s="9" t="s">
        <v>946</v>
      </c>
      <c r="F221" s="9" t="s">
        <v>947</v>
      </c>
      <c r="G221" s="15" t="s">
        <v>770</v>
      </c>
      <c r="H221" s="16">
        <v>39696</v>
      </c>
      <c r="I221" s="17" t="s">
        <v>948</v>
      </c>
      <c r="J221" s="7"/>
    </row>
    <row r="222" spans="1:10" ht="38.25">
      <c r="A222" s="14">
        <v>216</v>
      </c>
      <c r="B222" s="9" t="s">
        <v>346</v>
      </c>
      <c r="C222" s="9" t="s">
        <v>945</v>
      </c>
      <c r="D222" s="9" t="s">
        <v>331</v>
      </c>
      <c r="E222" s="9" t="s">
        <v>946</v>
      </c>
      <c r="F222" s="9" t="s">
        <v>947</v>
      </c>
      <c r="G222" s="18" t="s">
        <v>771</v>
      </c>
      <c r="H222" s="19">
        <v>39724</v>
      </c>
      <c r="I222" s="17" t="s">
        <v>948</v>
      </c>
      <c r="J222" s="7"/>
    </row>
    <row r="223" spans="1:10" ht="38.25">
      <c r="A223" s="14">
        <v>217</v>
      </c>
      <c r="B223" s="9" t="s">
        <v>347</v>
      </c>
      <c r="C223" s="9" t="s">
        <v>945</v>
      </c>
      <c r="D223" s="9" t="s">
        <v>331</v>
      </c>
      <c r="E223" s="9" t="s">
        <v>946</v>
      </c>
      <c r="F223" s="9" t="s">
        <v>947</v>
      </c>
      <c r="G223" s="18" t="s">
        <v>772</v>
      </c>
      <c r="H223" s="19">
        <v>39724</v>
      </c>
      <c r="I223" s="17" t="s">
        <v>948</v>
      </c>
      <c r="J223" s="7"/>
    </row>
    <row r="224" spans="1:10" ht="38.25">
      <c r="A224" s="14">
        <v>218</v>
      </c>
      <c r="B224" s="9" t="s">
        <v>348</v>
      </c>
      <c r="C224" s="9" t="s">
        <v>945</v>
      </c>
      <c r="D224" s="9" t="s">
        <v>349</v>
      </c>
      <c r="E224" s="9" t="s">
        <v>946</v>
      </c>
      <c r="F224" s="9" t="s">
        <v>947</v>
      </c>
      <c r="G224" s="18" t="s">
        <v>773</v>
      </c>
      <c r="H224" s="19">
        <v>39724</v>
      </c>
      <c r="I224" s="17" t="s">
        <v>948</v>
      </c>
      <c r="J224" s="7"/>
    </row>
    <row r="225" spans="1:10" ht="38.25">
      <c r="A225" s="14">
        <v>219</v>
      </c>
      <c r="B225" s="9" t="s">
        <v>350</v>
      </c>
      <c r="C225" s="9" t="s">
        <v>945</v>
      </c>
      <c r="D225" s="9" t="s">
        <v>331</v>
      </c>
      <c r="E225" s="9" t="s">
        <v>946</v>
      </c>
      <c r="F225" s="9" t="s">
        <v>947</v>
      </c>
      <c r="G225" s="15" t="s">
        <v>774</v>
      </c>
      <c r="H225" s="16">
        <v>39696</v>
      </c>
      <c r="I225" s="17" t="s">
        <v>948</v>
      </c>
      <c r="J225" s="7"/>
    </row>
    <row r="226" spans="1:10" ht="38.25">
      <c r="A226" s="14">
        <v>220</v>
      </c>
      <c r="B226" s="9" t="s">
        <v>351</v>
      </c>
      <c r="C226" s="9" t="s">
        <v>945</v>
      </c>
      <c r="D226" s="9" t="s">
        <v>331</v>
      </c>
      <c r="E226" s="9" t="s">
        <v>946</v>
      </c>
      <c r="F226" s="9" t="s">
        <v>947</v>
      </c>
      <c r="G226" s="15" t="s">
        <v>775</v>
      </c>
      <c r="H226" s="16">
        <v>39696</v>
      </c>
      <c r="I226" s="17" t="s">
        <v>948</v>
      </c>
      <c r="J226" s="7"/>
    </row>
    <row r="227" spans="1:10" ht="38.25">
      <c r="A227" s="14">
        <v>221</v>
      </c>
      <c r="B227" s="9" t="s">
        <v>352</v>
      </c>
      <c r="C227" s="9" t="s">
        <v>945</v>
      </c>
      <c r="D227" s="9" t="s">
        <v>331</v>
      </c>
      <c r="E227" s="9" t="s">
        <v>946</v>
      </c>
      <c r="F227" s="9" t="s">
        <v>947</v>
      </c>
      <c r="G227" s="18" t="s">
        <v>776</v>
      </c>
      <c r="H227" s="19">
        <v>39724</v>
      </c>
      <c r="I227" s="17" t="s">
        <v>948</v>
      </c>
      <c r="J227" s="7"/>
    </row>
    <row r="228" spans="1:10" ht="38.25">
      <c r="A228" s="14">
        <v>222</v>
      </c>
      <c r="B228" s="9" t="s">
        <v>353</v>
      </c>
      <c r="C228" s="9" t="s">
        <v>945</v>
      </c>
      <c r="D228" s="9" t="s">
        <v>331</v>
      </c>
      <c r="E228" s="9" t="s">
        <v>946</v>
      </c>
      <c r="F228" s="9" t="s">
        <v>947</v>
      </c>
      <c r="G228" s="15" t="s">
        <v>777</v>
      </c>
      <c r="H228" s="16">
        <v>39696</v>
      </c>
      <c r="I228" s="17" t="s">
        <v>948</v>
      </c>
      <c r="J228" s="7"/>
    </row>
    <row r="229" spans="1:10" ht="38.25">
      <c r="A229" s="14">
        <v>223</v>
      </c>
      <c r="B229" s="9" t="s">
        <v>354</v>
      </c>
      <c r="C229" s="9" t="s">
        <v>945</v>
      </c>
      <c r="D229" s="9" t="s">
        <v>355</v>
      </c>
      <c r="E229" s="9" t="s">
        <v>946</v>
      </c>
      <c r="F229" s="9" t="s">
        <v>947</v>
      </c>
      <c r="G229" s="15" t="s">
        <v>778</v>
      </c>
      <c r="H229" s="16">
        <v>39738</v>
      </c>
      <c r="I229" s="17" t="s">
        <v>948</v>
      </c>
      <c r="J229" s="7"/>
    </row>
    <row r="230" spans="1:10" ht="38.25">
      <c r="A230" s="14">
        <v>224</v>
      </c>
      <c r="B230" s="9" t="s">
        <v>356</v>
      </c>
      <c r="C230" s="9" t="s">
        <v>945</v>
      </c>
      <c r="D230" s="9" t="s">
        <v>357</v>
      </c>
      <c r="E230" s="9" t="s">
        <v>946</v>
      </c>
      <c r="F230" s="9" t="s">
        <v>947</v>
      </c>
      <c r="G230" s="15" t="s">
        <v>779</v>
      </c>
      <c r="H230" s="16">
        <v>39738</v>
      </c>
      <c r="I230" s="17" t="s">
        <v>948</v>
      </c>
      <c r="J230" s="7"/>
    </row>
    <row r="231" spans="1:10" ht="38.25">
      <c r="A231" s="14">
        <v>225</v>
      </c>
      <c r="B231" s="9" t="s">
        <v>358</v>
      </c>
      <c r="C231" s="9" t="s">
        <v>945</v>
      </c>
      <c r="D231" s="9" t="s">
        <v>359</v>
      </c>
      <c r="E231" s="9" t="s">
        <v>946</v>
      </c>
      <c r="F231" s="9" t="s">
        <v>947</v>
      </c>
      <c r="G231" s="15" t="s">
        <v>780</v>
      </c>
      <c r="H231" s="16">
        <v>39738</v>
      </c>
      <c r="I231" s="17" t="s">
        <v>948</v>
      </c>
      <c r="J231" s="7"/>
    </row>
    <row r="232" spans="1:10" ht="38.25">
      <c r="A232" s="14">
        <v>226</v>
      </c>
      <c r="B232" s="9" t="s">
        <v>360</v>
      </c>
      <c r="C232" s="9" t="s">
        <v>945</v>
      </c>
      <c r="D232" s="9" t="s">
        <v>361</v>
      </c>
      <c r="E232" s="9" t="s">
        <v>946</v>
      </c>
      <c r="F232" s="9" t="s">
        <v>947</v>
      </c>
      <c r="G232" s="18" t="s">
        <v>781</v>
      </c>
      <c r="H232" s="19">
        <v>39735</v>
      </c>
      <c r="I232" s="17" t="s">
        <v>948</v>
      </c>
      <c r="J232" s="7"/>
    </row>
    <row r="233" spans="1:10" ht="38.25">
      <c r="A233" s="14">
        <v>227</v>
      </c>
      <c r="B233" s="9" t="s">
        <v>362</v>
      </c>
      <c r="C233" s="9" t="s">
        <v>945</v>
      </c>
      <c r="D233" s="9" t="s">
        <v>363</v>
      </c>
      <c r="E233" s="9" t="s">
        <v>946</v>
      </c>
      <c r="F233" s="9" t="s">
        <v>947</v>
      </c>
      <c r="G233" s="18" t="s">
        <v>782</v>
      </c>
      <c r="H233" s="19">
        <v>39716</v>
      </c>
      <c r="I233" s="17" t="s">
        <v>948</v>
      </c>
      <c r="J233" s="7"/>
    </row>
    <row r="234" spans="1:10" ht="38.25">
      <c r="A234" s="14">
        <v>228</v>
      </c>
      <c r="B234" s="9" t="s">
        <v>364</v>
      </c>
      <c r="C234" s="9" t="s">
        <v>945</v>
      </c>
      <c r="D234" s="9" t="s">
        <v>365</v>
      </c>
      <c r="E234" s="9" t="s">
        <v>946</v>
      </c>
      <c r="F234" s="9" t="s">
        <v>947</v>
      </c>
      <c r="G234" s="18" t="s">
        <v>783</v>
      </c>
      <c r="H234" s="19">
        <v>39722</v>
      </c>
      <c r="I234" s="17" t="s">
        <v>948</v>
      </c>
      <c r="J234" s="7"/>
    </row>
    <row r="235" spans="1:10" ht="38.25">
      <c r="A235" s="14">
        <v>229</v>
      </c>
      <c r="B235" s="9" t="s">
        <v>366</v>
      </c>
      <c r="C235" s="9" t="s">
        <v>945</v>
      </c>
      <c r="D235" s="9" t="s">
        <v>367</v>
      </c>
      <c r="E235" s="9" t="s">
        <v>946</v>
      </c>
      <c r="F235" s="9" t="s">
        <v>947</v>
      </c>
      <c r="G235" s="18" t="s">
        <v>784</v>
      </c>
      <c r="H235" s="19">
        <v>39716</v>
      </c>
      <c r="I235" s="17" t="s">
        <v>948</v>
      </c>
      <c r="J235" s="7"/>
    </row>
    <row r="236" spans="1:10" ht="38.25">
      <c r="A236" s="14">
        <v>230</v>
      </c>
      <c r="B236" s="9" t="s">
        <v>368</v>
      </c>
      <c r="C236" s="9" t="s">
        <v>945</v>
      </c>
      <c r="D236" s="9" t="s">
        <v>369</v>
      </c>
      <c r="E236" s="9" t="s">
        <v>946</v>
      </c>
      <c r="F236" s="9" t="s">
        <v>947</v>
      </c>
      <c r="G236" s="18" t="s">
        <v>785</v>
      </c>
      <c r="H236" s="19">
        <v>39716</v>
      </c>
      <c r="I236" s="17" t="s">
        <v>948</v>
      </c>
      <c r="J236" s="7"/>
    </row>
    <row r="237" spans="1:10" ht="38.25">
      <c r="A237" s="14">
        <v>231</v>
      </c>
      <c r="B237" s="9" t="s">
        <v>370</v>
      </c>
      <c r="C237" s="9" t="s">
        <v>945</v>
      </c>
      <c r="D237" s="9" t="s">
        <v>361</v>
      </c>
      <c r="E237" s="9" t="s">
        <v>946</v>
      </c>
      <c r="F237" s="9" t="s">
        <v>947</v>
      </c>
      <c r="G237" s="18" t="s">
        <v>786</v>
      </c>
      <c r="H237" s="19">
        <v>39716</v>
      </c>
      <c r="I237" s="17" t="s">
        <v>948</v>
      </c>
      <c r="J237" s="7"/>
    </row>
    <row r="238" spans="1:10" ht="38.25">
      <c r="A238" s="14">
        <v>232</v>
      </c>
      <c r="B238" s="9" t="s">
        <v>371</v>
      </c>
      <c r="C238" s="9" t="s">
        <v>945</v>
      </c>
      <c r="D238" s="9" t="s">
        <v>361</v>
      </c>
      <c r="E238" s="9" t="s">
        <v>946</v>
      </c>
      <c r="F238" s="9" t="s">
        <v>947</v>
      </c>
      <c r="G238" s="18" t="s">
        <v>787</v>
      </c>
      <c r="H238" s="19">
        <v>39716</v>
      </c>
      <c r="I238" s="17" t="s">
        <v>948</v>
      </c>
      <c r="J238" s="7"/>
    </row>
    <row r="239" spans="1:10" ht="38.25">
      <c r="A239" s="14">
        <v>233</v>
      </c>
      <c r="B239" s="9" t="s">
        <v>372</v>
      </c>
      <c r="C239" s="9" t="s">
        <v>945</v>
      </c>
      <c r="D239" s="9" t="s">
        <v>373</v>
      </c>
      <c r="E239" s="9" t="s">
        <v>946</v>
      </c>
      <c r="F239" s="9" t="s">
        <v>947</v>
      </c>
      <c r="G239" s="18" t="s">
        <v>788</v>
      </c>
      <c r="H239" s="19">
        <v>39716</v>
      </c>
      <c r="I239" s="17" t="s">
        <v>948</v>
      </c>
      <c r="J239" s="7"/>
    </row>
    <row r="240" spans="1:10" ht="38.25">
      <c r="A240" s="14">
        <v>234</v>
      </c>
      <c r="B240" s="9" t="s">
        <v>374</v>
      </c>
      <c r="C240" s="9" t="s">
        <v>945</v>
      </c>
      <c r="D240" s="9" t="s">
        <v>375</v>
      </c>
      <c r="E240" s="9" t="s">
        <v>946</v>
      </c>
      <c r="F240" s="9" t="s">
        <v>947</v>
      </c>
      <c r="G240" s="18" t="s">
        <v>789</v>
      </c>
      <c r="H240" s="19">
        <v>39716</v>
      </c>
      <c r="I240" s="17" t="s">
        <v>948</v>
      </c>
      <c r="J240" s="7"/>
    </row>
    <row r="241" spans="1:10" ht="38.25">
      <c r="A241" s="14">
        <v>235</v>
      </c>
      <c r="B241" s="9" t="s">
        <v>376</v>
      </c>
      <c r="C241" s="9" t="s">
        <v>945</v>
      </c>
      <c r="D241" s="9" t="s">
        <v>377</v>
      </c>
      <c r="E241" s="9" t="s">
        <v>946</v>
      </c>
      <c r="F241" s="9" t="s">
        <v>947</v>
      </c>
      <c r="G241" s="15" t="s">
        <v>790</v>
      </c>
      <c r="H241" s="16">
        <v>39745</v>
      </c>
      <c r="I241" s="17" t="s">
        <v>948</v>
      </c>
      <c r="J241" s="7"/>
    </row>
    <row r="242" spans="1:10" ht="38.25">
      <c r="A242" s="14">
        <v>236</v>
      </c>
      <c r="B242" s="9" t="s">
        <v>378</v>
      </c>
      <c r="C242" s="9" t="s">
        <v>945</v>
      </c>
      <c r="D242" s="9" t="s">
        <v>377</v>
      </c>
      <c r="E242" s="9" t="s">
        <v>946</v>
      </c>
      <c r="F242" s="9" t="s">
        <v>947</v>
      </c>
      <c r="G242" s="15" t="s">
        <v>791</v>
      </c>
      <c r="H242" s="16">
        <v>39745</v>
      </c>
      <c r="I242" s="17" t="s">
        <v>948</v>
      </c>
      <c r="J242" s="7"/>
    </row>
    <row r="243" spans="1:10" ht="38.25">
      <c r="A243" s="14">
        <v>237</v>
      </c>
      <c r="B243" s="9" t="s">
        <v>379</v>
      </c>
      <c r="C243" s="9" t="s">
        <v>945</v>
      </c>
      <c r="D243" s="9" t="s">
        <v>380</v>
      </c>
      <c r="E243" s="9" t="s">
        <v>946</v>
      </c>
      <c r="F243" s="9" t="s">
        <v>947</v>
      </c>
      <c r="G243" s="15" t="s">
        <v>792</v>
      </c>
      <c r="H243" s="16">
        <v>39745</v>
      </c>
      <c r="I243" s="17" t="s">
        <v>948</v>
      </c>
      <c r="J243" s="7"/>
    </row>
    <row r="244" spans="1:10" ht="38.25">
      <c r="A244" s="14">
        <v>238</v>
      </c>
      <c r="B244" s="9" t="s">
        <v>381</v>
      </c>
      <c r="C244" s="9" t="s">
        <v>945</v>
      </c>
      <c r="D244" s="9" t="s">
        <v>377</v>
      </c>
      <c r="E244" s="9" t="s">
        <v>946</v>
      </c>
      <c r="F244" s="9" t="s">
        <v>947</v>
      </c>
      <c r="G244" s="15" t="s">
        <v>793</v>
      </c>
      <c r="H244" s="16">
        <v>39745</v>
      </c>
      <c r="I244" s="17" t="s">
        <v>948</v>
      </c>
      <c r="J244" s="7"/>
    </row>
    <row r="245" spans="1:10" ht="38.25">
      <c r="A245" s="14">
        <v>239</v>
      </c>
      <c r="B245" s="9" t="s">
        <v>382</v>
      </c>
      <c r="C245" s="9" t="s">
        <v>945</v>
      </c>
      <c r="D245" s="9" t="s">
        <v>383</v>
      </c>
      <c r="E245" s="9" t="s">
        <v>946</v>
      </c>
      <c r="F245" s="9" t="s">
        <v>947</v>
      </c>
      <c r="G245" s="15" t="s">
        <v>794</v>
      </c>
      <c r="H245" s="16">
        <v>39745</v>
      </c>
      <c r="I245" s="17" t="s">
        <v>948</v>
      </c>
      <c r="J245" s="7">
        <f>31.5+15.15+0.6</f>
        <v>47.25</v>
      </c>
    </row>
    <row r="246" spans="1:10" ht="38.25">
      <c r="A246" s="14">
        <v>240</v>
      </c>
      <c r="B246" s="9" t="s">
        <v>384</v>
      </c>
      <c r="C246" s="9" t="s">
        <v>945</v>
      </c>
      <c r="D246" s="9" t="s">
        <v>385</v>
      </c>
      <c r="E246" s="9" t="s">
        <v>946</v>
      </c>
      <c r="F246" s="9" t="s">
        <v>947</v>
      </c>
      <c r="G246" s="15" t="s">
        <v>795</v>
      </c>
      <c r="H246" s="16">
        <v>39689</v>
      </c>
      <c r="I246" s="17" t="s">
        <v>948</v>
      </c>
      <c r="J246" s="7"/>
    </row>
    <row r="247" spans="1:10" ht="38.25">
      <c r="A247" s="14">
        <v>241</v>
      </c>
      <c r="B247" s="9" t="s">
        <v>386</v>
      </c>
      <c r="C247" s="9" t="s">
        <v>945</v>
      </c>
      <c r="D247" s="9" t="s">
        <v>387</v>
      </c>
      <c r="E247" s="9" t="s">
        <v>946</v>
      </c>
      <c r="F247" s="9" t="s">
        <v>947</v>
      </c>
      <c r="G247" s="15" t="s">
        <v>796</v>
      </c>
      <c r="H247" s="16">
        <v>39724</v>
      </c>
      <c r="I247" s="17" t="s">
        <v>948</v>
      </c>
      <c r="J247" s="7"/>
    </row>
    <row r="248" spans="1:10" ht="38.25">
      <c r="A248" s="14">
        <v>242</v>
      </c>
      <c r="B248" s="9" t="s">
        <v>388</v>
      </c>
      <c r="C248" s="9" t="s">
        <v>945</v>
      </c>
      <c r="D248" s="9" t="s">
        <v>389</v>
      </c>
      <c r="E248" s="9" t="s">
        <v>946</v>
      </c>
      <c r="F248" s="9" t="s">
        <v>947</v>
      </c>
      <c r="G248" s="18" t="s">
        <v>797</v>
      </c>
      <c r="H248" s="19">
        <v>39724</v>
      </c>
      <c r="I248" s="17" t="s">
        <v>948</v>
      </c>
      <c r="J248" s="7"/>
    </row>
    <row r="249" spans="1:10" ht="38.25">
      <c r="A249" s="14">
        <v>243</v>
      </c>
      <c r="B249" s="9" t="s">
        <v>390</v>
      </c>
      <c r="C249" s="9" t="s">
        <v>945</v>
      </c>
      <c r="D249" s="9" t="s">
        <v>391</v>
      </c>
      <c r="E249" s="9" t="s">
        <v>946</v>
      </c>
      <c r="F249" s="9" t="s">
        <v>947</v>
      </c>
      <c r="G249" s="18" t="s">
        <v>798</v>
      </c>
      <c r="H249" s="19">
        <v>39744</v>
      </c>
      <c r="I249" s="17" t="s">
        <v>948</v>
      </c>
      <c r="J249" s="7">
        <v>435.5</v>
      </c>
    </row>
    <row r="250" spans="1:10" ht="38.25">
      <c r="A250" s="14">
        <v>244</v>
      </c>
      <c r="B250" s="9" t="s">
        <v>392</v>
      </c>
      <c r="C250" s="9" t="s">
        <v>945</v>
      </c>
      <c r="D250" s="9" t="s">
        <v>393</v>
      </c>
      <c r="E250" s="9" t="s">
        <v>946</v>
      </c>
      <c r="F250" s="9" t="s">
        <v>947</v>
      </c>
      <c r="G250" s="18" t="s">
        <v>799</v>
      </c>
      <c r="H250" s="19">
        <v>39744</v>
      </c>
      <c r="I250" s="17" t="s">
        <v>948</v>
      </c>
      <c r="J250" s="7">
        <v>818.03</v>
      </c>
    </row>
    <row r="251" spans="1:10" ht="38.25">
      <c r="A251" s="14">
        <v>245</v>
      </c>
      <c r="B251" s="9" t="s">
        <v>394</v>
      </c>
      <c r="C251" s="9" t="s">
        <v>945</v>
      </c>
      <c r="D251" s="9" t="s">
        <v>395</v>
      </c>
      <c r="E251" s="9" t="s">
        <v>946</v>
      </c>
      <c r="F251" s="9" t="s">
        <v>947</v>
      </c>
      <c r="G251" s="18" t="s">
        <v>800</v>
      </c>
      <c r="H251" s="19">
        <v>39744</v>
      </c>
      <c r="I251" s="17" t="s">
        <v>948</v>
      </c>
      <c r="J251" s="7"/>
    </row>
    <row r="252" spans="1:10" ht="38.25">
      <c r="A252" s="14">
        <v>246</v>
      </c>
      <c r="B252" s="9" t="s">
        <v>396</v>
      </c>
      <c r="C252" s="9" t="s">
        <v>945</v>
      </c>
      <c r="D252" s="9" t="s">
        <v>397</v>
      </c>
      <c r="E252" s="9" t="s">
        <v>946</v>
      </c>
      <c r="F252" s="9" t="s">
        <v>947</v>
      </c>
      <c r="G252" s="18" t="s">
        <v>801</v>
      </c>
      <c r="H252" s="19">
        <v>39744</v>
      </c>
      <c r="I252" s="17" t="s">
        <v>948</v>
      </c>
      <c r="J252" s="7">
        <v>66.48</v>
      </c>
    </row>
    <row r="253" spans="1:10" ht="38.25">
      <c r="A253" s="14">
        <v>247</v>
      </c>
      <c r="B253" s="9" t="s">
        <v>398</v>
      </c>
      <c r="C253" s="9" t="s">
        <v>945</v>
      </c>
      <c r="D253" s="9" t="s">
        <v>399</v>
      </c>
      <c r="E253" s="9" t="s">
        <v>946</v>
      </c>
      <c r="F253" s="9" t="s">
        <v>947</v>
      </c>
      <c r="G253" s="18" t="s">
        <v>802</v>
      </c>
      <c r="H253" s="19">
        <v>39924</v>
      </c>
      <c r="I253" s="17" t="s">
        <v>948</v>
      </c>
      <c r="J253" s="7"/>
    </row>
    <row r="254" spans="1:10" ht="38.25">
      <c r="A254" s="14">
        <v>248</v>
      </c>
      <c r="B254" s="2" t="s">
        <v>592</v>
      </c>
      <c r="C254" s="9" t="s">
        <v>945</v>
      </c>
      <c r="D254" s="9" t="s">
        <v>593</v>
      </c>
      <c r="E254" s="9" t="s">
        <v>946</v>
      </c>
      <c r="F254" s="9" t="s">
        <v>979</v>
      </c>
      <c r="G254" s="18" t="s">
        <v>944</v>
      </c>
      <c r="H254" s="19">
        <v>41498</v>
      </c>
      <c r="I254" s="17" t="s">
        <v>948</v>
      </c>
      <c r="J254" s="7">
        <f>231.1+28.8+9.3+6+33.3</f>
        <v>308.5</v>
      </c>
    </row>
    <row r="255" spans="1:10" ht="38.25">
      <c r="A255" s="14">
        <v>249</v>
      </c>
      <c r="B255" s="2" t="s">
        <v>594</v>
      </c>
      <c r="C255" s="9" t="s">
        <v>945</v>
      </c>
      <c r="D255" s="9" t="s">
        <v>595</v>
      </c>
      <c r="E255" s="9" t="s">
        <v>946</v>
      </c>
      <c r="F255" s="9" t="s">
        <v>979</v>
      </c>
      <c r="G255" s="18" t="s">
        <v>944</v>
      </c>
      <c r="H255" s="19">
        <v>41499</v>
      </c>
      <c r="I255" s="17" t="s">
        <v>948</v>
      </c>
      <c r="J255" s="7"/>
    </row>
    <row r="256" spans="1:10" ht="63.75">
      <c r="A256" s="14">
        <v>250</v>
      </c>
      <c r="B256" s="9" t="s">
        <v>400</v>
      </c>
      <c r="C256" s="9" t="s">
        <v>945</v>
      </c>
      <c r="D256" s="9" t="s">
        <v>401</v>
      </c>
      <c r="E256" s="9" t="s">
        <v>946</v>
      </c>
      <c r="F256" s="9" t="s">
        <v>947</v>
      </c>
      <c r="G256" s="15" t="s">
        <v>803</v>
      </c>
      <c r="H256" s="16">
        <v>39685</v>
      </c>
      <c r="I256" s="17" t="s">
        <v>948</v>
      </c>
      <c r="J256" s="7">
        <v>642.95</v>
      </c>
    </row>
    <row r="257" spans="1:10" ht="51">
      <c r="A257" s="14">
        <v>251</v>
      </c>
      <c r="B257" s="9" t="s">
        <v>402</v>
      </c>
      <c r="C257" s="9" t="s">
        <v>945</v>
      </c>
      <c r="D257" s="9" t="s">
        <v>403</v>
      </c>
      <c r="E257" s="9" t="s">
        <v>946</v>
      </c>
      <c r="F257" s="9" t="s">
        <v>947</v>
      </c>
      <c r="G257" s="15" t="s">
        <v>804</v>
      </c>
      <c r="H257" s="16">
        <v>39750</v>
      </c>
      <c r="I257" s="17" t="s">
        <v>948</v>
      </c>
      <c r="J257" s="7">
        <v>177.17</v>
      </c>
    </row>
    <row r="258" spans="1:10" ht="38.25">
      <c r="A258" s="14">
        <v>252</v>
      </c>
      <c r="B258" s="9" t="s">
        <v>404</v>
      </c>
      <c r="C258" s="9" t="s">
        <v>945</v>
      </c>
      <c r="D258" s="9" t="s">
        <v>405</v>
      </c>
      <c r="E258" s="9" t="s">
        <v>946</v>
      </c>
      <c r="F258" s="9" t="s">
        <v>947</v>
      </c>
      <c r="G258" s="15" t="s">
        <v>805</v>
      </c>
      <c r="H258" s="16">
        <v>39750</v>
      </c>
      <c r="I258" s="17" t="s">
        <v>948</v>
      </c>
      <c r="J258" s="7">
        <v>781.39</v>
      </c>
    </row>
    <row r="259" spans="1:10" ht="38.25">
      <c r="A259" s="14">
        <v>253</v>
      </c>
      <c r="B259" s="9" t="s">
        <v>406</v>
      </c>
      <c r="C259" s="9" t="s">
        <v>945</v>
      </c>
      <c r="D259" s="9" t="s">
        <v>407</v>
      </c>
      <c r="E259" s="9" t="s">
        <v>946</v>
      </c>
      <c r="F259" s="9" t="s">
        <v>947</v>
      </c>
      <c r="G259" s="15" t="s">
        <v>806</v>
      </c>
      <c r="H259" s="16">
        <v>39685</v>
      </c>
      <c r="I259" s="17" t="s">
        <v>948</v>
      </c>
      <c r="J259" s="7">
        <v>167.6</v>
      </c>
    </row>
    <row r="260" spans="1:10" ht="45" customHeight="1">
      <c r="A260" s="14">
        <v>254</v>
      </c>
      <c r="B260" s="9" t="s">
        <v>408</v>
      </c>
      <c r="C260" s="9" t="s">
        <v>945</v>
      </c>
      <c r="D260" s="9" t="s">
        <v>409</v>
      </c>
      <c r="E260" s="9" t="s">
        <v>946</v>
      </c>
      <c r="F260" s="9" t="s">
        <v>947</v>
      </c>
      <c r="G260" s="15" t="s">
        <v>807</v>
      </c>
      <c r="H260" s="16">
        <v>39682</v>
      </c>
      <c r="I260" s="17" t="s">
        <v>948</v>
      </c>
      <c r="J260" s="7">
        <v>158.79</v>
      </c>
    </row>
    <row r="261" spans="1:10" ht="38.25">
      <c r="A261" s="14">
        <v>255</v>
      </c>
      <c r="B261" s="9" t="s">
        <v>410</v>
      </c>
      <c r="C261" s="9" t="s">
        <v>945</v>
      </c>
      <c r="D261" s="9" t="s">
        <v>411</v>
      </c>
      <c r="E261" s="9" t="s">
        <v>946</v>
      </c>
      <c r="F261" s="9" t="s">
        <v>947</v>
      </c>
      <c r="G261" s="15" t="s">
        <v>808</v>
      </c>
      <c r="H261" s="16">
        <v>39685</v>
      </c>
      <c r="I261" s="17" t="s">
        <v>948</v>
      </c>
      <c r="J261" s="7">
        <v>3937.5</v>
      </c>
    </row>
    <row r="262" spans="1:10" ht="38.25">
      <c r="A262" s="14">
        <v>256</v>
      </c>
      <c r="B262" s="9" t="s">
        <v>412</v>
      </c>
      <c r="C262" s="9" t="s">
        <v>945</v>
      </c>
      <c r="D262" s="2" t="s">
        <v>413</v>
      </c>
      <c r="E262" s="9" t="s">
        <v>946</v>
      </c>
      <c r="F262" s="9" t="s">
        <v>947</v>
      </c>
      <c r="G262" s="15" t="s">
        <v>809</v>
      </c>
      <c r="H262" s="16">
        <v>39749</v>
      </c>
      <c r="I262" s="17" t="s">
        <v>948</v>
      </c>
      <c r="J262" s="7">
        <v>123.76</v>
      </c>
    </row>
    <row r="263" spans="1:10" ht="38.25">
      <c r="A263" s="14">
        <v>257</v>
      </c>
      <c r="B263" s="9" t="s">
        <v>414</v>
      </c>
      <c r="C263" s="9" t="s">
        <v>945</v>
      </c>
      <c r="D263" s="9" t="s">
        <v>413</v>
      </c>
      <c r="E263" s="9" t="s">
        <v>946</v>
      </c>
      <c r="F263" s="9" t="s">
        <v>947</v>
      </c>
      <c r="G263" s="15" t="s">
        <v>810</v>
      </c>
      <c r="H263" s="16">
        <v>39749</v>
      </c>
      <c r="I263" s="17" t="s">
        <v>948</v>
      </c>
      <c r="J263" s="7">
        <v>266.4</v>
      </c>
    </row>
    <row r="264" spans="1:10" ht="38.25">
      <c r="A264" s="14">
        <v>258</v>
      </c>
      <c r="B264" s="9" t="s">
        <v>415</v>
      </c>
      <c r="C264" s="9" t="s">
        <v>945</v>
      </c>
      <c r="D264" s="9" t="s">
        <v>413</v>
      </c>
      <c r="E264" s="9" t="s">
        <v>946</v>
      </c>
      <c r="F264" s="9" t="s">
        <v>947</v>
      </c>
      <c r="G264" s="15" t="s">
        <v>811</v>
      </c>
      <c r="H264" s="16">
        <v>39749</v>
      </c>
      <c r="I264" s="17" t="s">
        <v>948</v>
      </c>
      <c r="J264" s="7">
        <v>81.03</v>
      </c>
    </row>
    <row r="265" spans="1:10" ht="38.25">
      <c r="A265" s="14">
        <v>259</v>
      </c>
      <c r="B265" s="9" t="s">
        <v>416</v>
      </c>
      <c r="C265" s="9" t="s">
        <v>945</v>
      </c>
      <c r="D265" s="9" t="s">
        <v>413</v>
      </c>
      <c r="E265" s="9" t="s">
        <v>946</v>
      </c>
      <c r="F265" s="9" t="s">
        <v>947</v>
      </c>
      <c r="G265" s="15" t="s">
        <v>812</v>
      </c>
      <c r="H265" s="16">
        <v>39749</v>
      </c>
      <c r="I265" s="17" t="s">
        <v>948</v>
      </c>
      <c r="J265" s="7">
        <v>312.77</v>
      </c>
    </row>
    <row r="266" spans="1:10" ht="38.25">
      <c r="A266" s="14">
        <v>260</v>
      </c>
      <c r="B266" s="9" t="s">
        <v>417</v>
      </c>
      <c r="C266" s="9" t="s">
        <v>945</v>
      </c>
      <c r="D266" s="9" t="s">
        <v>413</v>
      </c>
      <c r="E266" s="9" t="s">
        <v>946</v>
      </c>
      <c r="F266" s="9" t="s">
        <v>947</v>
      </c>
      <c r="G266" s="15" t="s">
        <v>813</v>
      </c>
      <c r="H266" s="16">
        <v>39749</v>
      </c>
      <c r="I266" s="17" t="s">
        <v>948</v>
      </c>
      <c r="J266" s="7">
        <v>727.7</v>
      </c>
    </row>
    <row r="267" spans="1:10" ht="38.25">
      <c r="A267" s="14">
        <v>261</v>
      </c>
      <c r="B267" s="9" t="s">
        <v>414</v>
      </c>
      <c r="C267" s="9" t="s">
        <v>945</v>
      </c>
      <c r="D267" s="9" t="s">
        <v>413</v>
      </c>
      <c r="E267" s="9" t="s">
        <v>946</v>
      </c>
      <c r="F267" s="9" t="s">
        <v>947</v>
      </c>
      <c r="G267" s="15" t="s">
        <v>814</v>
      </c>
      <c r="H267" s="16">
        <v>39749</v>
      </c>
      <c r="I267" s="17" t="s">
        <v>948</v>
      </c>
      <c r="J267" s="7">
        <v>259.07</v>
      </c>
    </row>
    <row r="268" spans="1:10" ht="38.25">
      <c r="A268" s="14">
        <v>262</v>
      </c>
      <c r="B268" s="2" t="s">
        <v>418</v>
      </c>
      <c r="C268" s="9" t="s">
        <v>945</v>
      </c>
      <c r="D268" s="2" t="s">
        <v>419</v>
      </c>
      <c r="E268" s="9" t="s">
        <v>946</v>
      </c>
      <c r="F268" s="9" t="s">
        <v>947</v>
      </c>
      <c r="G268" s="18" t="s">
        <v>815</v>
      </c>
      <c r="H268" s="19">
        <v>39702</v>
      </c>
      <c r="I268" s="17" t="s">
        <v>948</v>
      </c>
      <c r="J268" s="7">
        <v>713.94</v>
      </c>
    </row>
    <row r="269" spans="1:10" ht="38.25">
      <c r="A269" s="14">
        <v>263</v>
      </c>
      <c r="B269" s="2" t="s">
        <v>420</v>
      </c>
      <c r="C269" s="9" t="s">
        <v>945</v>
      </c>
      <c r="D269" s="2" t="s">
        <v>419</v>
      </c>
      <c r="E269" s="9" t="s">
        <v>946</v>
      </c>
      <c r="F269" s="9" t="s">
        <v>947</v>
      </c>
      <c r="G269" s="18" t="s">
        <v>816</v>
      </c>
      <c r="H269" s="19">
        <v>39702</v>
      </c>
      <c r="I269" s="17" t="s">
        <v>948</v>
      </c>
      <c r="J269" s="7">
        <v>7</v>
      </c>
    </row>
    <row r="270" spans="1:10" ht="38.25">
      <c r="A270" s="14">
        <v>264</v>
      </c>
      <c r="B270" s="2" t="s">
        <v>414</v>
      </c>
      <c r="C270" s="9" t="s">
        <v>945</v>
      </c>
      <c r="D270" s="2" t="s">
        <v>419</v>
      </c>
      <c r="E270" s="9" t="s">
        <v>946</v>
      </c>
      <c r="F270" s="9" t="s">
        <v>947</v>
      </c>
      <c r="G270" s="18" t="s">
        <v>817</v>
      </c>
      <c r="H270" s="19">
        <v>39702</v>
      </c>
      <c r="I270" s="17" t="s">
        <v>948</v>
      </c>
      <c r="J270" s="7">
        <v>279.27</v>
      </c>
    </row>
    <row r="271" spans="1:10" ht="38.25">
      <c r="A271" s="14">
        <v>265</v>
      </c>
      <c r="B271" s="2" t="s">
        <v>415</v>
      </c>
      <c r="C271" s="9" t="s">
        <v>945</v>
      </c>
      <c r="D271" s="2" t="s">
        <v>419</v>
      </c>
      <c r="E271" s="9" t="s">
        <v>946</v>
      </c>
      <c r="F271" s="9" t="s">
        <v>947</v>
      </c>
      <c r="G271" s="18" t="s">
        <v>818</v>
      </c>
      <c r="H271" s="19">
        <v>39702</v>
      </c>
      <c r="I271" s="17" t="s">
        <v>948</v>
      </c>
      <c r="J271" s="7">
        <v>277.26</v>
      </c>
    </row>
    <row r="272" spans="1:10" ht="38.25">
      <c r="A272" s="14">
        <v>266</v>
      </c>
      <c r="B272" s="9" t="s">
        <v>421</v>
      </c>
      <c r="C272" s="9" t="s">
        <v>945</v>
      </c>
      <c r="D272" s="9" t="s">
        <v>422</v>
      </c>
      <c r="E272" s="9" t="s">
        <v>946</v>
      </c>
      <c r="F272" s="9" t="s">
        <v>947</v>
      </c>
      <c r="G272" s="15" t="s">
        <v>819</v>
      </c>
      <c r="H272" s="16">
        <v>39745</v>
      </c>
      <c r="I272" s="17" t="s">
        <v>948</v>
      </c>
      <c r="J272" s="7">
        <v>807.86</v>
      </c>
    </row>
    <row r="273" spans="1:10" ht="38.25">
      <c r="A273" s="14">
        <v>267</v>
      </c>
      <c r="B273" s="24" t="s">
        <v>415</v>
      </c>
      <c r="C273" s="9" t="s">
        <v>945</v>
      </c>
      <c r="D273" s="24" t="s">
        <v>411</v>
      </c>
      <c r="E273" s="9" t="s">
        <v>946</v>
      </c>
      <c r="F273" s="9" t="s">
        <v>947</v>
      </c>
      <c r="G273" s="18" t="s">
        <v>820</v>
      </c>
      <c r="H273" s="19">
        <v>39685</v>
      </c>
      <c r="I273" s="17" t="s">
        <v>948</v>
      </c>
      <c r="J273" s="7">
        <v>1289.6</v>
      </c>
    </row>
    <row r="274" spans="1:10" ht="38.25">
      <c r="A274" s="14">
        <v>268</v>
      </c>
      <c r="B274" s="24" t="s">
        <v>423</v>
      </c>
      <c r="C274" s="9" t="s">
        <v>945</v>
      </c>
      <c r="D274" s="24" t="s">
        <v>411</v>
      </c>
      <c r="E274" s="9" t="s">
        <v>946</v>
      </c>
      <c r="F274" s="9" t="s">
        <v>947</v>
      </c>
      <c r="G274" s="18" t="s">
        <v>821</v>
      </c>
      <c r="H274" s="19">
        <v>39683</v>
      </c>
      <c r="I274" s="17" t="s">
        <v>948</v>
      </c>
      <c r="J274" s="7">
        <v>188.98</v>
      </c>
    </row>
    <row r="275" spans="1:10" ht="38.25">
      <c r="A275" s="14">
        <v>269</v>
      </c>
      <c r="B275" s="24" t="s">
        <v>424</v>
      </c>
      <c r="C275" s="9" t="s">
        <v>945</v>
      </c>
      <c r="D275" s="24" t="s">
        <v>411</v>
      </c>
      <c r="E275" s="9" t="s">
        <v>946</v>
      </c>
      <c r="F275" s="9" t="s">
        <v>947</v>
      </c>
      <c r="G275" s="18" t="s">
        <v>822</v>
      </c>
      <c r="H275" s="19">
        <v>39686</v>
      </c>
      <c r="I275" s="17" t="s">
        <v>948</v>
      </c>
      <c r="J275" s="7">
        <v>345.63</v>
      </c>
    </row>
    <row r="276" spans="1:10" ht="38.25">
      <c r="A276" s="14">
        <v>270</v>
      </c>
      <c r="B276" s="24" t="s">
        <v>425</v>
      </c>
      <c r="C276" s="9" t="s">
        <v>945</v>
      </c>
      <c r="D276" s="24" t="s">
        <v>411</v>
      </c>
      <c r="E276" s="9" t="s">
        <v>946</v>
      </c>
      <c r="F276" s="9" t="s">
        <v>947</v>
      </c>
      <c r="G276" s="18" t="s">
        <v>823</v>
      </c>
      <c r="H276" s="19">
        <v>39685</v>
      </c>
      <c r="I276" s="17" t="s">
        <v>948</v>
      </c>
      <c r="J276" s="7">
        <v>38.79</v>
      </c>
    </row>
    <row r="277" spans="1:10" ht="38.25">
      <c r="A277" s="14">
        <v>271</v>
      </c>
      <c r="B277" s="24" t="s">
        <v>426</v>
      </c>
      <c r="C277" s="9" t="s">
        <v>945</v>
      </c>
      <c r="D277" s="24" t="s">
        <v>411</v>
      </c>
      <c r="E277" s="9" t="s">
        <v>946</v>
      </c>
      <c r="F277" s="9" t="s">
        <v>947</v>
      </c>
      <c r="G277" s="18" t="s">
        <v>824</v>
      </c>
      <c r="H277" s="19">
        <v>39683</v>
      </c>
      <c r="I277" s="17" t="s">
        <v>948</v>
      </c>
      <c r="J277" s="7">
        <v>30.07</v>
      </c>
    </row>
    <row r="278" spans="1:10" ht="38.25">
      <c r="A278" s="14">
        <v>272</v>
      </c>
      <c r="B278" s="24" t="s">
        <v>427</v>
      </c>
      <c r="C278" s="9" t="s">
        <v>945</v>
      </c>
      <c r="D278" s="24" t="s">
        <v>428</v>
      </c>
      <c r="E278" s="9" t="s">
        <v>946</v>
      </c>
      <c r="F278" s="9" t="s">
        <v>947</v>
      </c>
      <c r="G278" s="18" t="s">
        <v>825</v>
      </c>
      <c r="H278" s="19">
        <v>39685</v>
      </c>
      <c r="I278" s="17" t="s">
        <v>948</v>
      </c>
      <c r="J278" s="7">
        <v>162.77</v>
      </c>
    </row>
    <row r="279" spans="1:10" ht="38.25">
      <c r="A279" s="14">
        <v>273</v>
      </c>
      <c r="B279" s="24" t="s">
        <v>429</v>
      </c>
      <c r="C279" s="9" t="s">
        <v>945</v>
      </c>
      <c r="D279" s="24" t="s">
        <v>430</v>
      </c>
      <c r="E279" s="9" t="s">
        <v>946</v>
      </c>
      <c r="F279" s="9" t="s">
        <v>947</v>
      </c>
      <c r="G279" s="18" t="s">
        <v>826</v>
      </c>
      <c r="H279" s="19">
        <v>39685</v>
      </c>
      <c r="I279" s="17" t="s">
        <v>948</v>
      </c>
      <c r="J279" s="7">
        <v>178.73</v>
      </c>
    </row>
    <row r="280" spans="1:10" ht="38.25">
      <c r="A280" s="14">
        <v>274</v>
      </c>
      <c r="B280" s="24" t="s">
        <v>431</v>
      </c>
      <c r="C280" s="9" t="s">
        <v>945</v>
      </c>
      <c r="D280" s="24" t="s">
        <v>430</v>
      </c>
      <c r="E280" s="9" t="s">
        <v>946</v>
      </c>
      <c r="F280" s="9" t="s">
        <v>947</v>
      </c>
      <c r="G280" s="18" t="s">
        <v>827</v>
      </c>
      <c r="H280" s="19">
        <v>39686</v>
      </c>
      <c r="I280" s="17" t="s">
        <v>948</v>
      </c>
      <c r="J280" s="7">
        <v>96.85</v>
      </c>
    </row>
    <row r="281" spans="1:10" ht="38.25">
      <c r="A281" s="14">
        <v>275</v>
      </c>
      <c r="B281" s="24" t="s">
        <v>432</v>
      </c>
      <c r="C281" s="9" t="s">
        <v>945</v>
      </c>
      <c r="D281" s="24" t="s">
        <v>430</v>
      </c>
      <c r="E281" s="9" t="s">
        <v>946</v>
      </c>
      <c r="F281" s="9" t="s">
        <v>947</v>
      </c>
      <c r="G281" s="18" t="s">
        <v>828</v>
      </c>
      <c r="H281" s="19">
        <v>39685</v>
      </c>
      <c r="I281" s="17" t="s">
        <v>948</v>
      </c>
      <c r="J281" s="7">
        <v>802.03</v>
      </c>
    </row>
    <row r="282" spans="1:10" ht="38.25">
      <c r="A282" s="14">
        <v>276</v>
      </c>
      <c r="B282" s="24" t="s">
        <v>433</v>
      </c>
      <c r="C282" s="9" t="s">
        <v>945</v>
      </c>
      <c r="D282" s="24" t="s">
        <v>430</v>
      </c>
      <c r="E282" s="9" t="s">
        <v>946</v>
      </c>
      <c r="F282" s="9" t="s">
        <v>947</v>
      </c>
      <c r="G282" s="18" t="s">
        <v>829</v>
      </c>
      <c r="H282" s="19">
        <v>39685</v>
      </c>
      <c r="I282" s="17" t="s">
        <v>948</v>
      </c>
      <c r="J282" s="7">
        <v>1328.15</v>
      </c>
    </row>
    <row r="283" spans="1:10" ht="38.25">
      <c r="A283" s="14">
        <v>277</v>
      </c>
      <c r="B283" s="24" t="s">
        <v>434</v>
      </c>
      <c r="C283" s="9" t="s">
        <v>945</v>
      </c>
      <c r="D283" s="24" t="s">
        <v>430</v>
      </c>
      <c r="E283" s="9" t="s">
        <v>946</v>
      </c>
      <c r="F283" s="9" t="s">
        <v>947</v>
      </c>
      <c r="G283" s="18" t="s">
        <v>830</v>
      </c>
      <c r="H283" s="19">
        <v>39685</v>
      </c>
      <c r="I283" s="17" t="s">
        <v>948</v>
      </c>
      <c r="J283" s="7">
        <v>13.67</v>
      </c>
    </row>
    <row r="284" spans="1:10" ht="38.25">
      <c r="A284" s="14">
        <v>278</v>
      </c>
      <c r="B284" s="24" t="s">
        <v>435</v>
      </c>
      <c r="C284" s="9" t="s">
        <v>945</v>
      </c>
      <c r="D284" s="24" t="s">
        <v>430</v>
      </c>
      <c r="E284" s="9" t="s">
        <v>946</v>
      </c>
      <c r="F284" s="9" t="s">
        <v>947</v>
      </c>
      <c r="G284" s="18" t="s">
        <v>831</v>
      </c>
      <c r="H284" s="19">
        <v>39686</v>
      </c>
      <c r="I284" s="17" t="s">
        <v>948</v>
      </c>
      <c r="J284" s="7">
        <v>32.67</v>
      </c>
    </row>
    <row r="285" spans="1:10" ht="38.25">
      <c r="A285" s="14">
        <v>279</v>
      </c>
      <c r="B285" s="24" t="s">
        <v>436</v>
      </c>
      <c r="C285" s="9" t="s">
        <v>945</v>
      </c>
      <c r="D285" s="24" t="s">
        <v>430</v>
      </c>
      <c r="E285" s="9" t="s">
        <v>946</v>
      </c>
      <c r="F285" s="9" t="s">
        <v>947</v>
      </c>
      <c r="G285" s="18" t="s">
        <v>832</v>
      </c>
      <c r="H285" s="19">
        <v>39686</v>
      </c>
      <c r="I285" s="17" t="s">
        <v>948</v>
      </c>
      <c r="J285" s="7">
        <v>150.05</v>
      </c>
    </row>
    <row r="286" spans="1:10" ht="38.25">
      <c r="A286" s="14">
        <v>280</v>
      </c>
      <c r="B286" s="24" t="s">
        <v>437</v>
      </c>
      <c r="C286" s="9" t="s">
        <v>945</v>
      </c>
      <c r="D286" s="24" t="s">
        <v>430</v>
      </c>
      <c r="E286" s="9" t="s">
        <v>946</v>
      </c>
      <c r="F286" s="9" t="s">
        <v>947</v>
      </c>
      <c r="G286" s="18" t="s">
        <v>833</v>
      </c>
      <c r="H286" s="19">
        <v>39686</v>
      </c>
      <c r="I286" s="17" t="s">
        <v>948</v>
      </c>
      <c r="J286" s="7">
        <v>41.25</v>
      </c>
    </row>
    <row r="287" spans="1:10" ht="38.25">
      <c r="A287" s="14">
        <v>281</v>
      </c>
      <c r="B287" s="24" t="s">
        <v>438</v>
      </c>
      <c r="C287" s="9" t="s">
        <v>945</v>
      </c>
      <c r="D287" s="24" t="s">
        <v>430</v>
      </c>
      <c r="E287" s="9" t="s">
        <v>946</v>
      </c>
      <c r="F287" s="9" t="s">
        <v>947</v>
      </c>
      <c r="G287" s="18" t="s">
        <v>834</v>
      </c>
      <c r="H287" s="19">
        <v>39685</v>
      </c>
      <c r="I287" s="17" t="s">
        <v>948</v>
      </c>
      <c r="J287" s="7">
        <v>9336</v>
      </c>
    </row>
    <row r="288" spans="1:10" ht="39">
      <c r="A288" s="14">
        <v>282</v>
      </c>
      <c r="B288" s="24" t="s">
        <v>952</v>
      </c>
      <c r="C288" s="9" t="s">
        <v>945</v>
      </c>
      <c r="D288" s="24" t="s">
        <v>439</v>
      </c>
      <c r="E288" s="9" t="s">
        <v>946</v>
      </c>
      <c r="F288" s="9" t="s">
        <v>947</v>
      </c>
      <c r="G288" s="15" t="s">
        <v>835</v>
      </c>
      <c r="H288" s="16">
        <v>39738</v>
      </c>
      <c r="I288" s="17" t="s">
        <v>948</v>
      </c>
      <c r="J288" s="7">
        <v>405.7</v>
      </c>
    </row>
    <row r="289" spans="1:10" ht="39">
      <c r="A289" s="14">
        <v>283</v>
      </c>
      <c r="B289" s="24" t="s">
        <v>961</v>
      </c>
      <c r="C289" s="9" t="s">
        <v>945</v>
      </c>
      <c r="D289" s="24" t="s">
        <v>439</v>
      </c>
      <c r="E289" s="9" t="s">
        <v>946</v>
      </c>
      <c r="F289" s="9" t="s">
        <v>947</v>
      </c>
      <c r="G289" s="15" t="s">
        <v>836</v>
      </c>
      <c r="H289" s="16">
        <v>39738</v>
      </c>
      <c r="I289" s="17" t="s">
        <v>948</v>
      </c>
      <c r="J289" s="7">
        <v>687.67</v>
      </c>
    </row>
    <row r="290" spans="1:10" ht="39">
      <c r="A290" s="14">
        <v>284</v>
      </c>
      <c r="B290" s="24" t="s">
        <v>960</v>
      </c>
      <c r="C290" s="9" t="s">
        <v>945</v>
      </c>
      <c r="D290" s="24" t="s">
        <v>440</v>
      </c>
      <c r="E290" s="9" t="s">
        <v>946</v>
      </c>
      <c r="F290" s="9" t="s">
        <v>947</v>
      </c>
      <c r="G290" s="18" t="s">
        <v>837</v>
      </c>
      <c r="H290" s="19">
        <v>39696</v>
      </c>
      <c r="I290" s="17" t="s">
        <v>948</v>
      </c>
      <c r="J290" s="7">
        <v>769.76</v>
      </c>
    </row>
    <row r="291" spans="1:10" ht="39">
      <c r="A291" s="14">
        <v>285</v>
      </c>
      <c r="B291" s="24" t="s">
        <v>441</v>
      </c>
      <c r="C291" s="9" t="s">
        <v>945</v>
      </c>
      <c r="D291" s="24" t="s">
        <v>440</v>
      </c>
      <c r="E291" s="9" t="s">
        <v>946</v>
      </c>
      <c r="F291" s="9" t="s">
        <v>947</v>
      </c>
      <c r="G291" s="18" t="s">
        <v>838</v>
      </c>
      <c r="H291" s="19">
        <v>39724</v>
      </c>
      <c r="I291" s="17" t="s">
        <v>948</v>
      </c>
      <c r="J291" s="7">
        <v>409.5</v>
      </c>
    </row>
    <row r="292" spans="1:10" ht="38.25">
      <c r="A292" s="14">
        <v>286</v>
      </c>
      <c r="B292" s="24" t="s">
        <v>959</v>
      </c>
      <c r="C292" s="9" t="s">
        <v>945</v>
      </c>
      <c r="D292" s="24" t="s">
        <v>430</v>
      </c>
      <c r="E292" s="9" t="s">
        <v>946</v>
      </c>
      <c r="F292" s="9" t="s">
        <v>947</v>
      </c>
      <c r="G292" s="18" t="s">
        <v>839</v>
      </c>
      <c r="H292" s="19">
        <v>39686</v>
      </c>
      <c r="I292" s="17" t="s">
        <v>948</v>
      </c>
      <c r="J292" s="7">
        <v>47.92</v>
      </c>
    </row>
    <row r="293" spans="1:10" ht="38.25">
      <c r="A293" s="14">
        <v>287</v>
      </c>
      <c r="B293" s="24" t="s">
        <v>958</v>
      </c>
      <c r="C293" s="9" t="s">
        <v>945</v>
      </c>
      <c r="D293" s="25" t="s">
        <v>430</v>
      </c>
      <c r="E293" s="9" t="s">
        <v>946</v>
      </c>
      <c r="F293" s="9" t="s">
        <v>947</v>
      </c>
      <c r="G293" s="18" t="s">
        <v>840</v>
      </c>
      <c r="H293" s="19">
        <v>39686</v>
      </c>
      <c r="I293" s="17" t="s">
        <v>948</v>
      </c>
      <c r="J293" s="7">
        <v>150.18</v>
      </c>
    </row>
    <row r="294" spans="1:10" ht="38.25">
      <c r="A294" s="14">
        <v>288</v>
      </c>
      <c r="B294" s="24" t="s">
        <v>957</v>
      </c>
      <c r="C294" s="9" t="s">
        <v>945</v>
      </c>
      <c r="D294" s="25" t="s">
        <v>430</v>
      </c>
      <c r="E294" s="9" t="s">
        <v>946</v>
      </c>
      <c r="F294" s="9" t="s">
        <v>947</v>
      </c>
      <c r="G294" s="18" t="s">
        <v>841</v>
      </c>
      <c r="H294" s="19">
        <v>39686</v>
      </c>
      <c r="I294" s="17" t="s">
        <v>948</v>
      </c>
      <c r="J294" s="7">
        <v>136.28</v>
      </c>
    </row>
    <row r="295" spans="1:10" ht="38.25">
      <c r="A295" s="14">
        <v>289</v>
      </c>
      <c r="B295" s="24" t="s">
        <v>952</v>
      </c>
      <c r="C295" s="9" t="s">
        <v>945</v>
      </c>
      <c r="D295" s="9" t="s">
        <v>422</v>
      </c>
      <c r="E295" s="9" t="s">
        <v>946</v>
      </c>
      <c r="F295" s="9" t="s">
        <v>947</v>
      </c>
      <c r="G295" s="15" t="s">
        <v>842</v>
      </c>
      <c r="H295" s="16">
        <v>39745</v>
      </c>
      <c r="I295" s="17" t="s">
        <v>948</v>
      </c>
      <c r="J295" s="7">
        <v>269.46</v>
      </c>
    </row>
    <row r="296" spans="1:10" ht="38.25">
      <c r="A296" s="14">
        <v>290</v>
      </c>
      <c r="B296" s="24" t="s">
        <v>953</v>
      </c>
      <c r="C296" s="9" t="s">
        <v>945</v>
      </c>
      <c r="D296" s="25" t="s">
        <v>430</v>
      </c>
      <c r="E296" s="9" t="s">
        <v>946</v>
      </c>
      <c r="F296" s="9" t="s">
        <v>947</v>
      </c>
      <c r="G296" s="18" t="s">
        <v>843</v>
      </c>
      <c r="H296" s="19">
        <v>39686</v>
      </c>
      <c r="I296" s="17" t="s">
        <v>948</v>
      </c>
      <c r="J296" s="7">
        <v>82.44</v>
      </c>
    </row>
    <row r="297" spans="1:10" ht="38.25">
      <c r="A297" s="14">
        <v>291</v>
      </c>
      <c r="B297" s="24" t="s">
        <v>954</v>
      </c>
      <c r="C297" s="9" t="s">
        <v>945</v>
      </c>
      <c r="D297" s="24" t="s">
        <v>442</v>
      </c>
      <c r="E297" s="9" t="s">
        <v>946</v>
      </c>
      <c r="F297" s="9" t="s">
        <v>947</v>
      </c>
      <c r="G297" s="22" t="s">
        <v>844</v>
      </c>
      <c r="H297" s="26">
        <v>39722</v>
      </c>
      <c r="I297" s="17" t="s">
        <v>948</v>
      </c>
      <c r="J297" s="7">
        <v>226.48</v>
      </c>
    </row>
    <row r="298" spans="1:10" ht="39">
      <c r="A298" s="14">
        <v>292</v>
      </c>
      <c r="B298" s="24" t="s">
        <v>443</v>
      </c>
      <c r="C298" s="9" t="s">
        <v>945</v>
      </c>
      <c r="D298" s="24" t="s">
        <v>442</v>
      </c>
      <c r="E298" s="9" t="s">
        <v>946</v>
      </c>
      <c r="F298" s="9" t="s">
        <v>947</v>
      </c>
      <c r="G298" s="22" t="s">
        <v>845</v>
      </c>
      <c r="H298" s="26">
        <v>39722</v>
      </c>
      <c r="I298" s="17" t="s">
        <v>948</v>
      </c>
      <c r="J298" s="7">
        <v>756.84</v>
      </c>
    </row>
    <row r="299" spans="1:10" ht="39">
      <c r="A299" s="14">
        <v>293</v>
      </c>
      <c r="B299" s="24" t="s">
        <v>956</v>
      </c>
      <c r="C299" s="9" t="s">
        <v>945</v>
      </c>
      <c r="D299" s="24" t="s">
        <v>444</v>
      </c>
      <c r="E299" s="9" t="s">
        <v>946</v>
      </c>
      <c r="F299" s="9" t="s">
        <v>947</v>
      </c>
      <c r="G299" s="15" t="s">
        <v>846</v>
      </c>
      <c r="H299" s="16">
        <v>39696</v>
      </c>
      <c r="I299" s="17" t="s">
        <v>948</v>
      </c>
      <c r="J299" s="7">
        <v>119.95</v>
      </c>
    </row>
    <row r="300" spans="1:10" ht="39">
      <c r="A300" s="14">
        <v>294</v>
      </c>
      <c r="B300" s="24" t="s">
        <v>955</v>
      </c>
      <c r="C300" s="9" t="s">
        <v>945</v>
      </c>
      <c r="D300" s="24" t="s">
        <v>444</v>
      </c>
      <c r="E300" s="9" t="s">
        <v>946</v>
      </c>
      <c r="F300" s="9" t="s">
        <v>947</v>
      </c>
      <c r="G300" s="15" t="s">
        <v>847</v>
      </c>
      <c r="H300" s="16">
        <v>39696</v>
      </c>
      <c r="I300" s="17" t="s">
        <v>948</v>
      </c>
      <c r="J300" s="7">
        <v>215.74</v>
      </c>
    </row>
    <row r="301" spans="1:10" ht="39">
      <c r="A301" s="14">
        <v>295</v>
      </c>
      <c r="B301" s="24" t="s">
        <v>454</v>
      </c>
      <c r="C301" s="9" t="s">
        <v>945</v>
      </c>
      <c r="D301" s="24" t="s">
        <v>444</v>
      </c>
      <c r="E301" s="9" t="s">
        <v>946</v>
      </c>
      <c r="F301" s="9" t="s">
        <v>947</v>
      </c>
      <c r="G301" s="15" t="s">
        <v>848</v>
      </c>
      <c r="H301" s="16">
        <v>39696</v>
      </c>
      <c r="I301" s="17" t="s">
        <v>948</v>
      </c>
      <c r="J301" s="7">
        <v>438.69</v>
      </c>
    </row>
    <row r="302" spans="1:10" ht="39">
      <c r="A302" s="14">
        <v>296</v>
      </c>
      <c r="B302" s="24" t="s">
        <v>445</v>
      </c>
      <c r="C302" s="9" t="s">
        <v>945</v>
      </c>
      <c r="D302" s="24" t="s">
        <v>446</v>
      </c>
      <c r="E302" s="9" t="s">
        <v>946</v>
      </c>
      <c r="F302" s="9" t="s">
        <v>947</v>
      </c>
      <c r="G302" s="18" t="s">
        <v>849</v>
      </c>
      <c r="H302" s="19">
        <v>39724</v>
      </c>
      <c r="I302" s="17" t="s">
        <v>948</v>
      </c>
      <c r="J302" s="7">
        <v>121.88</v>
      </c>
    </row>
    <row r="303" spans="1:10" ht="38.25">
      <c r="A303" s="14">
        <v>297</v>
      </c>
      <c r="B303" s="27" t="s">
        <v>447</v>
      </c>
      <c r="C303" s="9" t="s">
        <v>945</v>
      </c>
      <c r="D303" s="27" t="s">
        <v>448</v>
      </c>
      <c r="E303" s="9" t="s">
        <v>946</v>
      </c>
      <c r="F303" s="9" t="s">
        <v>947</v>
      </c>
      <c r="G303" s="18" t="s">
        <v>850</v>
      </c>
      <c r="H303" s="19">
        <v>39696</v>
      </c>
      <c r="I303" s="17" t="s">
        <v>948</v>
      </c>
      <c r="J303" s="7">
        <v>256.43</v>
      </c>
    </row>
    <row r="304" spans="1:10" ht="38.25">
      <c r="A304" s="14">
        <v>298</v>
      </c>
      <c r="B304" s="24" t="s">
        <v>449</v>
      </c>
      <c r="C304" s="9" t="s">
        <v>945</v>
      </c>
      <c r="D304" s="24" t="s">
        <v>450</v>
      </c>
      <c r="E304" s="9" t="s">
        <v>946</v>
      </c>
      <c r="F304" s="9" t="s">
        <v>947</v>
      </c>
      <c r="G304" s="15" t="s">
        <v>851</v>
      </c>
      <c r="H304" s="16">
        <v>39753</v>
      </c>
      <c r="I304" s="17" t="s">
        <v>948</v>
      </c>
      <c r="J304" s="7">
        <v>235.24</v>
      </c>
    </row>
    <row r="305" spans="1:10" ht="38.25">
      <c r="A305" s="14">
        <v>299</v>
      </c>
      <c r="B305" s="24" t="s">
        <v>451</v>
      </c>
      <c r="C305" s="9" t="s">
        <v>945</v>
      </c>
      <c r="D305" s="24" t="s">
        <v>450</v>
      </c>
      <c r="E305" s="9" t="s">
        <v>946</v>
      </c>
      <c r="F305" s="9" t="s">
        <v>947</v>
      </c>
      <c r="G305" s="15" t="s">
        <v>852</v>
      </c>
      <c r="H305" s="16">
        <v>39753</v>
      </c>
      <c r="I305" s="17" t="s">
        <v>948</v>
      </c>
      <c r="J305" s="7">
        <v>758.33</v>
      </c>
    </row>
    <row r="306" spans="1:10" ht="38.25">
      <c r="A306" s="14">
        <v>300</v>
      </c>
      <c r="B306" s="24" t="s">
        <v>452</v>
      </c>
      <c r="C306" s="9" t="s">
        <v>945</v>
      </c>
      <c r="D306" s="24" t="s">
        <v>453</v>
      </c>
      <c r="E306" s="9" t="s">
        <v>946</v>
      </c>
      <c r="F306" s="9" t="s">
        <v>947</v>
      </c>
      <c r="G306" s="15" t="s">
        <v>853</v>
      </c>
      <c r="H306" s="16">
        <v>39749</v>
      </c>
      <c r="I306" s="17" t="s">
        <v>948</v>
      </c>
      <c r="J306" s="7">
        <v>160.79</v>
      </c>
    </row>
    <row r="307" spans="1:10" ht="38.25">
      <c r="A307" s="14">
        <v>301</v>
      </c>
      <c r="B307" s="24" t="s">
        <v>454</v>
      </c>
      <c r="C307" s="9" t="s">
        <v>945</v>
      </c>
      <c r="D307" s="24" t="s">
        <v>453</v>
      </c>
      <c r="E307" s="9" t="s">
        <v>946</v>
      </c>
      <c r="F307" s="9" t="s">
        <v>947</v>
      </c>
      <c r="G307" s="18" t="s">
        <v>854</v>
      </c>
      <c r="H307" s="19">
        <v>39749</v>
      </c>
      <c r="I307" s="17" t="s">
        <v>948</v>
      </c>
      <c r="J307" s="7">
        <v>257.49</v>
      </c>
    </row>
    <row r="308" spans="1:10" ht="38.25">
      <c r="A308" s="14">
        <v>302</v>
      </c>
      <c r="B308" s="24" t="s">
        <v>455</v>
      </c>
      <c r="C308" s="9" t="s">
        <v>945</v>
      </c>
      <c r="D308" s="24" t="s">
        <v>456</v>
      </c>
      <c r="E308" s="9" t="s">
        <v>946</v>
      </c>
      <c r="F308" s="9" t="s">
        <v>947</v>
      </c>
      <c r="G308" s="15" t="s">
        <v>855</v>
      </c>
      <c r="H308" s="16">
        <v>39696</v>
      </c>
      <c r="I308" s="17" t="s">
        <v>948</v>
      </c>
      <c r="J308" s="7">
        <v>91.05</v>
      </c>
    </row>
    <row r="309" spans="1:10" ht="39">
      <c r="A309" s="14">
        <v>303</v>
      </c>
      <c r="B309" s="24" t="s">
        <v>455</v>
      </c>
      <c r="C309" s="9" t="s">
        <v>945</v>
      </c>
      <c r="D309" s="27" t="s">
        <v>457</v>
      </c>
      <c r="E309" s="9" t="s">
        <v>946</v>
      </c>
      <c r="F309" s="9" t="s">
        <v>947</v>
      </c>
      <c r="G309" s="18" t="s">
        <v>856</v>
      </c>
      <c r="H309" s="19">
        <v>39749</v>
      </c>
      <c r="I309" s="17" t="s">
        <v>948</v>
      </c>
      <c r="J309" s="7">
        <v>93.86</v>
      </c>
    </row>
    <row r="310" spans="1:10" ht="39">
      <c r="A310" s="14">
        <v>304</v>
      </c>
      <c r="B310" s="24" t="s">
        <v>418</v>
      </c>
      <c r="C310" s="9" t="s">
        <v>945</v>
      </c>
      <c r="D310" s="27" t="s">
        <v>457</v>
      </c>
      <c r="E310" s="9" t="s">
        <v>946</v>
      </c>
      <c r="F310" s="9" t="s">
        <v>947</v>
      </c>
      <c r="G310" s="18" t="s">
        <v>857</v>
      </c>
      <c r="H310" s="19">
        <v>39749</v>
      </c>
      <c r="I310" s="17" t="s">
        <v>948</v>
      </c>
      <c r="J310" s="7">
        <v>51.41</v>
      </c>
    </row>
    <row r="311" spans="1:10" ht="38.25">
      <c r="A311" s="14">
        <v>305</v>
      </c>
      <c r="B311" s="24" t="s">
        <v>458</v>
      </c>
      <c r="C311" s="9" t="s">
        <v>945</v>
      </c>
      <c r="D311" s="24" t="s">
        <v>459</v>
      </c>
      <c r="E311" s="9" t="s">
        <v>946</v>
      </c>
      <c r="F311" s="9" t="s">
        <v>947</v>
      </c>
      <c r="G311" s="18" t="s">
        <v>858</v>
      </c>
      <c r="H311" s="19">
        <v>39750</v>
      </c>
      <c r="I311" s="17" t="s">
        <v>948</v>
      </c>
      <c r="J311" s="7">
        <v>192.05</v>
      </c>
    </row>
    <row r="312" spans="1:10" ht="38.25">
      <c r="A312" s="14">
        <v>306</v>
      </c>
      <c r="B312" s="24" t="s">
        <v>458</v>
      </c>
      <c r="C312" s="9" t="s">
        <v>945</v>
      </c>
      <c r="D312" s="24" t="s">
        <v>459</v>
      </c>
      <c r="E312" s="9" t="s">
        <v>946</v>
      </c>
      <c r="F312" s="9" t="s">
        <v>947</v>
      </c>
      <c r="G312" s="18" t="s">
        <v>859</v>
      </c>
      <c r="H312" s="19">
        <v>39750</v>
      </c>
      <c r="I312" s="17" t="s">
        <v>948</v>
      </c>
      <c r="J312" s="7">
        <v>204.56</v>
      </c>
    </row>
    <row r="313" spans="1:10" ht="38.25">
      <c r="A313" s="14">
        <v>307</v>
      </c>
      <c r="B313" s="24" t="s">
        <v>460</v>
      </c>
      <c r="C313" s="9" t="s">
        <v>945</v>
      </c>
      <c r="D313" s="24" t="s">
        <v>459</v>
      </c>
      <c r="E313" s="9" t="s">
        <v>946</v>
      </c>
      <c r="F313" s="9" t="s">
        <v>947</v>
      </c>
      <c r="G313" s="18" t="s">
        <v>860</v>
      </c>
      <c r="H313" s="19">
        <v>39750</v>
      </c>
      <c r="I313" s="17" t="s">
        <v>948</v>
      </c>
      <c r="J313" s="7">
        <v>307.74</v>
      </c>
    </row>
    <row r="314" spans="1:10" ht="39">
      <c r="A314" s="14">
        <v>308</v>
      </c>
      <c r="B314" s="24" t="s">
        <v>461</v>
      </c>
      <c r="C314" s="9" t="s">
        <v>945</v>
      </c>
      <c r="D314" s="24" t="s">
        <v>462</v>
      </c>
      <c r="E314" s="9" t="s">
        <v>946</v>
      </c>
      <c r="F314" s="9" t="s">
        <v>947</v>
      </c>
      <c r="G314" s="15" t="s">
        <v>861</v>
      </c>
      <c r="H314" s="16">
        <v>39750</v>
      </c>
      <c r="I314" s="17" t="s">
        <v>948</v>
      </c>
      <c r="J314" s="7">
        <v>112.2</v>
      </c>
    </row>
    <row r="315" spans="1:10" ht="39">
      <c r="A315" s="14">
        <v>309</v>
      </c>
      <c r="B315" s="24" t="s">
        <v>461</v>
      </c>
      <c r="C315" s="9" t="s">
        <v>945</v>
      </c>
      <c r="D315" s="24" t="s">
        <v>463</v>
      </c>
      <c r="E315" s="9" t="s">
        <v>946</v>
      </c>
      <c r="F315" s="9" t="s">
        <v>947</v>
      </c>
      <c r="G315" s="15" t="s">
        <v>862</v>
      </c>
      <c r="H315" s="16">
        <v>39750</v>
      </c>
      <c r="I315" s="17" t="s">
        <v>948</v>
      </c>
      <c r="J315" s="7">
        <v>115.76</v>
      </c>
    </row>
    <row r="316" spans="1:10" ht="39">
      <c r="A316" s="14">
        <v>310</v>
      </c>
      <c r="B316" s="24" t="s">
        <v>464</v>
      </c>
      <c r="C316" s="9" t="s">
        <v>945</v>
      </c>
      <c r="D316" s="24" t="s">
        <v>465</v>
      </c>
      <c r="E316" s="9" t="s">
        <v>946</v>
      </c>
      <c r="F316" s="9" t="s">
        <v>947</v>
      </c>
      <c r="G316" s="15" t="s">
        <v>863</v>
      </c>
      <c r="H316" s="16">
        <v>39750</v>
      </c>
      <c r="I316" s="17" t="s">
        <v>948</v>
      </c>
      <c r="J316" s="7">
        <v>238.01</v>
      </c>
    </row>
    <row r="317" spans="1:10" ht="38.25">
      <c r="A317" s="14">
        <v>311</v>
      </c>
      <c r="B317" s="24" t="s">
        <v>466</v>
      </c>
      <c r="C317" s="9" t="s">
        <v>945</v>
      </c>
      <c r="D317" s="24" t="s">
        <v>467</v>
      </c>
      <c r="E317" s="9" t="s">
        <v>946</v>
      </c>
      <c r="F317" s="9" t="s">
        <v>947</v>
      </c>
      <c r="G317" s="15" t="s">
        <v>864</v>
      </c>
      <c r="H317" s="16">
        <v>39753</v>
      </c>
      <c r="I317" s="17" t="s">
        <v>948</v>
      </c>
      <c r="J317" s="7">
        <v>103.75</v>
      </c>
    </row>
    <row r="318" spans="1:10" ht="38.25">
      <c r="A318" s="14">
        <v>312</v>
      </c>
      <c r="B318" s="24" t="s">
        <v>468</v>
      </c>
      <c r="C318" s="9" t="s">
        <v>945</v>
      </c>
      <c r="D318" s="24" t="s">
        <v>467</v>
      </c>
      <c r="E318" s="9" t="s">
        <v>946</v>
      </c>
      <c r="F318" s="9" t="s">
        <v>947</v>
      </c>
      <c r="G318" s="15" t="s">
        <v>865</v>
      </c>
      <c r="H318" s="16">
        <v>39753</v>
      </c>
      <c r="I318" s="17" t="s">
        <v>948</v>
      </c>
      <c r="J318" s="7">
        <v>114.2</v>
      </c>
    </row>
    <row r="319" spans="1:10" ht="39">
      <c r="A319" s="14">
        <v>313</v>
      </c>
      <c r="B319" s="24" t="s">
        <v>469</v>
      </c>
      <c r="C319" s="9" t="s">
        <v>945</v>
      </c>
      <c r="D319" s="24" t="s">
        <v>470</v>
      </c>
      <c r="E319" s="9" t="s">
        <v>946</v>
      </c>
      <c r="F319" s="9" t="s">
        <v>947</v>
      </c>
      <c r="G319" s="15" t="s">
        <v>866</v>
      </c>
      <c r="H319" s="16">
        <v>39753</v>
      </c>
      <c r="I319" s="17" t="s">
        <v>948</v>
      </c>
      <c r="J319" s="7">
        <v>238.74</v>
      </c>
    </row>
    <row r="320" spans="1:10" ht="39">
      <c r="A320" s="14">
        <v>314</v>
      </c>
      <c r="B320" s="24" t="s">
        <v>471</v>
      </c>
      <c r="C320" s="9" t="s">
        <v>945</v>
      </c>
      <c r="D320" s="24" t="s">
        <v>472</v>
      </c>
      <c r="E320" s="9" t="s">
        <v>946</v>
      </c>
      <c r="F320" s="9" t="s">
        <v>947</v>
      </c>
      <c r="G320" s="15" t="s">
        <v>867</v>
      </c>
      <c r="H320" s="16">
        <v>39753</v>
      </c>
      <c r="I320" s="17" t="s">
        <v>948</v>
      </c>
      <c r="J320" s="7">
        <v>129.39</v>
      </c>
    </row>
    <row r="321" spans="1:10" ht="39">
      <c r="A321" s="14">
        <v>315</v>
      </c>
      <c r="B321" s="24" t="s">
        <v>473</v>
      </c>
      <c r="C321" s="9" t="s">
        <v>945</v>
      </c>
      <c r="D321" s="24" t="s">
        <v>474</v>
      </c>
      <c r="E321" s="9" t="s">
        <v>946</v>
      </c>
      <c r="F321" s="9" t="s">
        <v>947</v>
      </c>
      <c r="G321" s="15" t="s">
        <v>868</v>
      </c>
      <c r="H321" s="16">
        <v>39753</v>
      </c>
      <c r="I321" s="17" t="s">
        <v>948</v>
      </c>
      <c r="J321" s="7">
        <v>67.48</v>
      </c>
    </row>
    <row r="322" spans="1:10" ht="39">
      <c r="A322" s="14">
        <v>316</v>
      </c>
      <c r="B322" s="27" t="s">
        <v>475</v>
      </c>
      <c r="C322" s="9" t="s">
        <v>945</v>
      </c>
      <c r="D322" s="27" t="s">
        <v>476</v>
      </c>
      <c r="E322" s="9" t="s">
        <v>946</v>
      </c>
      <c r="F322" s="9" t="s">
        <v>947</v>
      </c>
      <c r="G322" s="15" t="s">
        <v>869</v>
      </c>
      <c r="H322" s="16">
        <v>39696</v>
      </c>
      <c r="I322" s="17" t="s">
        <v>948</v>
      </c>
      <c r="J322" s="7">
        <v>131.11</v>
      </c>
    </row>
    <row r="323" spans="1:10" ht="38.25">
      <c r="A323" s="14">
        <v>317</v>
      </c>
      <c r="B323" s="27" t="s">
        <v>477</v>
      </c>
      <c r="C323" s="9" t="s">
        <v>945</v>
      </c>
      <c r="D323" s="27" t="s">
        <v>478</v>
      </c>
      <c r="E323" s="9" t="s">
        <v>946</v>
      </c>
      <c r="F323" s="9" t="s">
        <v>947</v>
      </c>
      <c r="G323" s="15" t="s">
        <v>870</v>
      </c>
      <c r="H323" s="16">
        <v>39750</v>
      </c>
      <c r="I323" s="17" t="s">
        <v>948</v>
      </c>
      <c r="J323" s="7">
        <v>47.55</v>
      </c>
    </row>
    <row r="324" spans="1:10" ht="38.25">
      <c r="A324" s="14">
        <v>318</v>
      </c>
      <c r="B324" s="24" t="s">
        <v>479</v>
      </c>
      <c r="C324" s="9" t="s">
        <v>945</v>
      </c>
      <c r="D324" s="24" t="s">
        <v>480</v>
      </c>
      <c r="E324" s="9" t="s">
        <v>946</v>
      </c>
      <c r="F324" s="9" t="s">
        <v>947</v>
      </c>
      <c r="G324" s="21" t="s">
        <v>871</v>
      </c>
      <c r="H324" s="17">
        <v>39703</v>
      </c>
      <c r="I324" s="17" t="s">
        <v>948</v>
      </c>
      <c r="J324" s="7">
        <v>269.9</v>
      </c>
    </row>
    <row r="325" spans="1:10" ht="38.25">
      <c r="A325" s="14">
        <v>319</v>
      </c>
      <c r="B325" s="24" t="s">
        <v>481</v>
      </c>
      <c r="C325" s="9" t="s">
        <v>945</v>
      </c>
      <c r="D325" s="24" t="s">
        <v>480</v>
      </c>
      <c r="E325" s="9" t="s">
        <v>946</v>
      </c>
      <c r="F325" s="9" t="s">
        <v>947</v>
      </c>
      <c r="G325" s="21" t="s">
        <v>872</v>
      </c>
      <c r="H325" s="17">
        <v>39703</v>
      </c>
      <c r="I325" s="17" t="s">
        <v>948</v>
      </c>
      <c r="J325" s="7">
        <v>111.46</v>
      </c>
    </row>
    <row r="326" spans="1:10" ht="38.25">
      <c r="A326" s="14">
        <v>320</v>
      </c>
      <c r="B326" s="2" t="s">
        <v>482</v>
      </c>
      <c r="C326" s="9" t="s">
        <v>945</v>
      </c>
      <c r="D326" s="24" t="s">
        <v>483</v>
      </c>
      <c r="E326" s="9" t="s">
        <v>946</v>
      </c>
      <c r="F326" s="9" t="s">
        <v>947</v>
      </c>
      <c r="G326" s="18" t="s">
        <v>873</v>
      </c>
      <c r="H326" s="19">
        <v>39724</v>
      </c>
      <c r="I326" s="17" t="s">
        <v>948</v>
      </c>
      <c r="J326" s="7">
        <v>112.91</v>
      </c>
    </row>
    <row r="327" spans="1:10" ht="38.25">
      <c r="A327" s="14">
        <v>321</v>
      </c>
      <c r="B327" s="2" t="s">
        <v>484</v>
      </c>
      <c r="C327" s="9" t="s">
        <v>945</v>
      </c>
      <c r="D327" s="24" t="s">
        <v>483</v>
      </c>
      <c r="E327" s="9" t="s">
        <v>946</v>
      </c>
      <c r="F327" s="9" t="s">
        <v>947</v>
      </c>
      <c r="G327" s="18" t="s">
        <v>874</v>
      </c>
      <c r="H327" s="19">
        <v>39724</v>
      </c>
      <c r="I327" s="17" t="s">
        <v>948</v>
      </c>
      <c r="J327" s="7">
        <v>82.41</v>
      </c>
    </row>
    <row r="328" spans="1:10" ht="38.25">
      <c r="A328" s="14">
        <v>322</v>
      </c>
      <c r="B328" s="2" t="s">
        <v>485</v>
      </c>
      <c r="C328" s="9" t="s">
        <v>945</v>
      </c>
      <c r="D328" s="28" t="s">
        <v>124</v>
      </c>
      <c r="E328" s="9" t="s">
        <v>946</v>
      </c>
      <c r="F328" s="9" t="s">
        <v>947</v>
      </c>
      <c r="G328" s="18" t="s">
        <v>875</v>
      </c>
      <c r="H328" s="19">
        <v>39724</v>
      </c>
      <c r="I328" s="17" t="s">
        <v>948</v>
      </c>
      <c r="J328" s="7">
        <v>49.86</v>
      </c>
    </row>
    <row r="329" spans="1:10" ht="38.25">
      <c r="A329" s="14">
        <v>323</v>
      </c>
      <c r="B329" s="2" t="s">
        <v>486</v>
      </c>
      <c r="C329" s="9" t="s">
        <v>945</v>
      </c>
      <c r="D329" s="28" t="s">
        <v>132</v>
      </c>
      <c r="E329" s="9" t="s">
        <v>946</v>
      </c>
      <c r="F329" s="9" t="s">
        <v>947</v>
      </c>
      <c r="G329" s="18" t="s">
        <v>876</v>
      </c>
      <c r="H329" s="19">
        <v>39724</v>
      </c>
      <c r="I329" s="17" t="s">
        <v>948</v>
      </c>
      <c r="J329" s="7">
        <v>126.18</v>
      </c>
    </row>
    <row r="330" spans="1:10" ht="38.25">
      <c r="A330" s="14">
        <v>324</v>
      </c>
      <c r="B330" s="2" t="s">
        <v>414</v>
      </c>
      <c r="C330" s="9" t="s">
        <v>945</v>
      </c>
      <c r="D330" s="28" t="s">
        <v>132</v>
      </c>
      <c r="E330" s="9" t="s">
        <v>946</v>
      </c>
      <c r="F330" s="9" t="s">
        <v>947</v>
      </c>
      <c r="G330" s="18" t="s">
        <v>877</v>
      </c>
      <c r="H330" s="19">
        <v>39724</v>
      </c>
      <c r="I330" s="17" t="s">
        <v>948</v>
      </c>
      <c r="J330" s="7">
        <v>85.3</v>
      </c>
    </row>
    <row r="331" spans="1:10" ht="38.25">
      <c r="A331" s="14">
        <v>325</v>
      </c>
      <c r="B331" s="2" t="s">
        <v>487</v>
      </c>
      <c r="C331" s="9" t="s">
        <v>945</v>
      </c>
      <c r="D331" s="28" t="s">
        <v>124</v>
      </c>
      <c r="E331" s="9" t="s">
        <v>946</v>
      </c>
      <c r="F331" s="9" t="s">
        <v>947</v>
      </c>
      <c r="G331" s="18" t="s">
        <v>878</v>
      </c>
      <c r="H331" s="19">
        <v>39724</v>
      </c>
      <c r="I331" s="17" t="s">
        <v>948</v>
      </c>
      <c r="J331" s="7">
        <v>117.3</v>
      </c>
    </row>
    <row r="332" spans="1:10" ht="38.25">
      <c r="A332" s="14">
        <v>326</v>
      </c>
      <c r="B332" s="2" t="s">
        <v>488</v>
      </c>
      <c r="C332" s="9" t="s">
        <v>945</v>
      </c>
      <c r="D332" s="28" t="s">
        <v>489</v>
      </c>
      <c r="E332" s="9" t="s">
        <v>946</v>
      </c>
      <c r="F332" s="9" t="s">
        <v>947</v>
      </c>
      <c r="G332" s="18" t="s">
        <v>879</v>
      </c>
      <c r="H332" s="19">
        <v>39735</v>
      </c>
      <c r="I332" s="17" t="s">
        <v>948</v>
      </c>
      <c r="J332" s="7">
        <v>170.85</v>
      </c>
    </row>
    <row r="333" spans="1:10" ht="38.25">
      <c r="A333" s="14">
        <v>327</v>
      </c>
      <c r="B333" s="2" t="s">
        <v>490</v>
      </c>
      <c r="C333" s="9" t="s">
        <v>945</v>
      </c>
      <c r="D333" s="28" t="s">
        <v>491</v>
      </c>
      <c r="E333" s="9" t="s">
        <v>946</v>
      </c>
      <c r="F333" s="9" t="s">
        <v>947</v>
      </c>
      <c r="G333" s="18" t="s">
        <v>880</v>
      </c>
      <c r="H333" s="19">
        <v>39735</v>
      </c>
      <c r="I333" s="17" t="s">
        <v>948</v>
      </c>
      <c r="J333" s="7">
        <v>163.37</v>
      </c>
    </row>
    <row r="334" spans="1:10" ht="38.25">
      <c r="A334" s="14">
        <v>328</v>
      </c>
      <c r="B334" s="2" t="s">
        <v>492</v>
      </c>
      <c r="C334" s="9" t="s">
        <v>945</v>
      </c>
      <c r="D334" s="28" t="s">
        <v>493</v>
      </c>
      <c r="E334" s="9" t="s">
        <v>946</v>
      </c>
      <c r="F334" s="9" t="s">
        <v>947</v>
      </c>
      <c r="G334" s="18" t="s">
        <v>881</v>
      </c>
      <c r="H334" s="19">
        <v>39735</v>
      </c>
      <c r="I334" s="17" t="s">
        <v>948</v>
      </c>
      <c r="J334" s="7">
        <v>25.74</v>
      </c>
    </row>
    <row r="335" spans="1:10" ht="38.25">
      <c r="A335" s="14">
        <v>329</v>
      </c>
      <c r="B335" s="2" t="s">
        <v>494</v>
      </c>
      <c r="C335" s="9" t="s">
        <v>945</v>
      </c>
      <c r="D335" s="28" t="s">
        <v>495</v>
      </c>
      <c r="E335" s="9" t="s">
        <v>946</v>
      </c>
      <c r="F335" s="9" t="s">
        <v>947</v>
      </c>
      <c r="G335" s="18" t="s">
        <v>882</v>
      </c>
      <c r="H335" s="19">
        <v>39735</v>
      </c>
      <c r="I335" s="17" t="s">
        <v>948</v>
      </c>
      <c r="J335" s="7">
        <v>78.93</v>
      </c>
    </row>
    <row r="336" spans="1:10" ht="38.25">
      <c r="A336" s="14">
        <v>330</v>
      </c>
      <c r="B336" s="2" t="s">
        <v>496</v>
      </c>
      <c r="C336" s="9" t="s">
        <v>945</v>
      </c>
      <c r="D336" s="28" t="s">
        <v>197</v>
      </c>
      <c r="E336" s="9" t="s">
        <v>946</v>
      </c>
      <c r="F336" s="9" t="s">
        <v>947</v>
      </c>
      <c r="G336" s="18" t="s">
        <v>883</v>
      </c>
      <c r="H336" s="19">
        <v>39716</v>
      </c>
      <c r="I336" s="17" t="s">
        <v>948</v>
      </c>
      <c r="J336" s="7">
        <v>117.95</v>
      </c>
    </row>
    <row r="337" spans="1:10" ht="38.25">
      <c r="A337" s="14">
        <v>331</v>
      </c>
      <c r="B337" s="2" t="s">
        <v>497</v>
      </c>
      <c r="C337" s="9" t="s">
        <v>945</v>
      </c>
      <c r="D337" s="28" t="s">
        <v>498</v>
      </c>
      <c r="E337" s="9" t="s">
        <v>946</v>
      </c>
      <c r="F337" s="9" t="s">
        <v>947</v>
      </c>
      <c r="G337" s="18" t="s">
        <v>884</v>
      </c>
      <c r="H337" s="19">
        <v>39735</v>
      </c>
      <c r="I337" s="17" t="s">
        <v>948</v>
      </c>
      <c r="J337" s="7">
        <v>164.73</v>
      </c>
    </row>
    <row r="338" spans="1:10" ht="38.25">
      <c r="A338" s="14">
        <v>332</v>
      </c>
      <c r="B338" s="2" t="s">
        <v>499</v>
      </c>
      <c r="C338" s="9" t="s">
        <v>945</v>
      </c>
      <c r="D338" s="28" t="s">
        <v>500</v>
      </c>
      <c r="E338" s="9" t="s">
        <v>946</v>
      </c>
      <c r="F338" s="9" t="s">
        <v>947</v>
      </c>
      <c r="G338" s="18" t="s">
        <v>885</v>
      </c>
      <c r="H338" s="19">
        <v>39716</v>
      </c>
      <c r="I338" s="17" t="s">
        <v>948</v>
      </c>
      <c r="J338" s="7">
        <v>194</v>
      </c>
    </row>
    <row r="339" spans="1:10" ht="38.25">
      <c r="A339" s="14">
        <v>333</v>
      </c>
      <c r="B339" s="2" t="s">
        <v>501</v>
      </c>
      <c r="C339" s="9" t="s">
        <v>945</v>
      </c>
      <c r="D339" s="28" t="s">
        <v>502</v>
      </c>
      <c r="E339" s="9" t="s">
        <v>946</v>
      </c>
      <c r="F339" s="9" t="s">
        <v>947</v>
      </c>
      <c r="G339" s="18" t="s">
        <v>886</v>
      </c>
      <c r="H339" s="19">
        <v>39716</v>
      </c>
      <c r="I339" s="17" t="s">
        <v>948</v>
      </c>
      <c r="J339" s="7">
        <v>181.59</v>
      </c>
    </row>
    <row r="340" spans="1:10" ht="38.25">
      <c r="A340" s="14">
        <v>334</v>
      </c>
      <c r="B340" s="2" t="s">
        <v>503</v>
      </c>
      <c r="C340" s="9" t="s">
        <v>945</v>
      </c>
      <c r="D340" s="28" t="s">
        <v>504</v>
      </c>
      <c r="E340" s="9" t="s">
        <v>946</v>
      </c>
      <c r="F340" s="9" t="s">
        <v>947</v>
      </c>
      <c r="G340" s="18" t="s">
        <v>887</v>
      </c>
      <c r="H340" s="19">
        <v>39735</v>
      </c>
      <c r="I340" s="17" t="s">
        <v>948</v>
      </c>
      <c r="J340" s="7">
        <v>33.94</v>
      </c>
    </row>
    <row r="341" spans="1:10" ht="38.25">
      <c r="A341" s="14">
        <v>335</v>
      </c>
      <c r="B341" s="2" t="s">
        <v>505</v>
      </c>
      <c r="C341" s="9" t="s">
        <v>945</v>
      </c>
      <c r="D341" s="28" t="s">
        <v>506</v>
      </c>
      <c r="E341" s="9" t="s">
        <v>946</v>
      </c>
      <c r="F341" s="9" t="s">
        <v>947</v>
      </c>
      <c r="G341" s="15" t="s">
        <v>888</v>
      </c>
      <c r="H341" s="16">
        <v>39722</v>
      </c>
      <c r="I341" s="17" t="s">
        <v>948</v>
      </c>
      <c r="J341" s="7">
        <v>61.87</v>
      </c>
    </row>
    <row r="342" spans="1:10" ht="38.25">
      <c r="A342" s="14">
        <v>336</v>
      </c>
      <c r="B342" s="2" t="s">
        <v>507</v>
      </c>
      <c r="C342" s="9" t="s">
        <v>945</v>
      </c>
      <c r="D342" s="28" t="s">
        <v>74</v>
      </c>
      <c r="E342" s="9" t="s">
        <v>946</v>
      </c>
      <c r="F342" s="9" t="s">
        <v>947</v>
      </c>
      <c r="G342" s="15" t="s">
        <v>889</v>
      </c>
      <c r="H342" s="16">
        <v>39745</v>
      </c>
      <c r="I342" s="17" t="s">
        <v>948</v>
      </c>
      <c r="J342" s="7">
        <v>100.98</v>
      </c>
    </row>
    <row r="343" spans="1:10" ht="38.25">
      <c r="A343" s="14">
        <v>337</v>
      </c>
      <c r="B343" s="2" t="s">
        <v>508</v>
      </c>
      <c r="C343" s="9" t="s">
        <v>945</v>
      </c>
      <c r="D343" s="28" t="s">
        <v>509</v>
      </c>
      <c r="E343" s="9" t="s">
        <v>946</v>
      </c>
      <c r="F343" s="9" t="s">
        <v>947</v>
      </c>
      <c r="G343" s="15" t="s">
        <v>890</v>
      </c>
      <c r="H343" s="16">
        <v>39745</v>
      </c>
      <c r="I343" s="17" t="s">
        <v>948</v>
      </c>
      <c r="J343" s="7">
        <v>121.32</v>
      </c>
    </row>
    <row r="344" spans="1:10" ht="38.25">
      <c r="A344" s="14">
        <v>338</v>
      </c>
      <c r="B344" s="2" t="s">
        <v>510</v>
      </c>
      <c r="C344" s="9" t="s">
        <v>945</v>
      </c>
      <c r="D344" s="28" t="s">
        <v>511</v>
      </c>
      <c r="E344" s="9" t="s">
        <v>946</v>
      </c>
      <c r="F344" s="9" t="s">
        <v>947</v>
      </c>
      <c r="G344" s="15" t="s">
        <v>891</v>
      </c>
      <c r="H344" s="16">
        <v>39745</v>
      </c>
      <c r="I344" s="17" t="s">
        <v>948</v>
      </c>
      <c r="J344" s="7">
        <v>103.76</v>
      </c>
    </row>
    <row r="345" spans="1:10" ht="38.25">
      <c r="A345" s="14">
        <v>339</v>
      </c>
      <c r="B345" s="2" t="s">
        <v>512</v>
      </c>
      <c r="C345" s="9" t="s">
        <v>945</v>
      </c>
      <c r="D345" s="28" t="s">
        <v>513</v>
      </c>
      <c r="E345" s="9" t="s">
        <v>946</v>
      </c>
      <c r="F345" s="9" t="s">
        <v>947</v>
      </c>
      <c r="G345" s="15" t="s">
        <v>892</v>
      </c>
      <c r="H345" s="16">
        <v>39745</v>
      </c>
      <c r="I345" s="17" t="s">
        <v>948</v>
      </c>
      <c r="J345" s="7">
        <v>43.99</v>
      </c>
    </row>
    <row r="346" spans="1:10" ht="38.25">
      <c r="A346" s="14">
        <v>340</v>
      </c>
      <c r="B346" s="2" t="s">
        <v>514</v>
      </c>
      <c r="C346" s="9" t="s">
        <v>945</v>
      </c>
      <c r="D346" s="28" t="s">
        <v>515</v>
      </c>
      <c r="E346" s="9" t="s">
        <v>946</v>
      </c>
      <c r="F346" s="9" t="s">
        <v>947</v>
      </c>
      <c r="G346" s="15" t="s">
        <v>893</v>
      </c>
      <c r="H346" s="16">
        <v>39689</v>
      </c>
      <c r="I346" s="17" t="s">
        <v>948</v>
      </c>
      <c r="J346" s="7">
        <v>71.99</v>
      </c>
    </row>
    <row r="347" spans="1:10" ht="38.25">
      <c r="A347" s="14">
        <v>341</v>
      </c>
      <c r="B347" s="2" t="s">
        <v>516</v>
      </c>
      <c r="C347" s="9" t="s">
        <v>945</v>
      </c>
      <c r="D347" s="28" t="s">
        <v>517</v>
      </c>
      <c r="E347" s="9" t="s">
        <v>946</v>
      </c>
      <c r="F347" s="9" t="s">
        <v>947</v>
      </c>
      <c r="G347" s="15" t="s">
        <v>894</v>
      </c>
      <c r="H347" s="16">
        <v>39695</v>
      </c>
      <c r="I347" s="17" t="s">
        <v>948</v>
      </c>
      <c r="J347" s="7">
        <v>46.16</v>
      </c>
    </row>
    <row r="348" spans="1:10" ht="38.25">
      <c r="A348" s="14">
        <v>342</v>
      </c>
      <c r="B348" s="2" t="s">
        <v>518</v>
      </c>
      <c r="C348" s="9" t="s">
        <v>945</v>
      </c>
      <c r="D348" s="28" t="s">
        <v>519</v>
      </c>
      <c r="E348" s="9" t="s">
        <v>946</v>
      </c>
      <c r="F348" s="9" t="s">
        <v>947</v>
      </c>
      <c r="G348" s="15" t="s">
        <v>895</v>
      </c>
      <c r="H348" s="16">
        <v>39695</v>
      </c>
      <c r="I348" s="17" t="s">
        <v>948</v>
      </c>
      <c r="J348" s="7">
        <v>1435.6</v>
      </c>
    </row>
    <row r="349" spans="1:10" ht="43.5" customHeight="1">
      <c r="A349" s="14">
        <v>343</v>
      </c>
      <c r="B349" s="2" t="s">
        <v>520</v>
      </c>
      <c r="C349" s="9" t="s">
        <v>945</v>
      </c>
      <c r="D349" s="28" t="s">
        <v>521</v>
      </c>
      <c r="E349" s="9" t="s">
        <v>946</v>
      </c>
      <c r="F349" s="9" t="s">
        <v>947</v>
      </c>
      <c r="G349" s="15" t="s">
        <v>896</v>
      </c>
      <c r="H349" s="16">
        <v>39695</v>
      </c>
      <c r="I349" s="17" t="s">
        <v>948</v>
      </c>
      <c r="J349" s="7">
        <v>85.22</v>
      </c>
    </row>
    <row r="350" spans="1:10" ht="38.25">
      <c r="A350" s="14">
        <v>344</v>
      </c>
      <c r="B350" s="2" t="s">
        <v>522</v>
      </c>
      <c r="C350" s="9" t="s">
        <v>945</v>
      </c>
      <c r="D350" s="28" t="s">
        <v>523</v>
      </c>
      <c r="E350" s="9" t="s">
        <v>946</v>
      </c>
      <c r="F350" s="9" t="s">
        <v>947</v>
      </c>
      <c r="G350" s="18" t="s">
        <v>897</v>
      </c>
      <c r="H350" s="19">
        <v>39688</v>
      </c>
      <c r="I350" s="17" t="s">
        <v>948</v>
      </c>
      <c r="J350" s="7">
        <v>327.02</v>
      </c>
    </row>
    <row r="351" spans="1:10" ht="38.25">
      <c r="A351" s="14">
        <v>345</v>
      </c>
      <c r="B351" s="2" t="s">
        <v>524</v>
      </c>
      <c r="C351" s="9" t="s">
        <v>945</v>
      </c>
      <c r="D351" s="28" t="s">
        <v>525</v>
      </c>
      <c r="E351" s="9" t="s">
        <v>946</v>
      </c>
      <c r="F351" s="9" t="s">
        <v>947</v>
      </c>
      <c r="G351" s="18" t="s">
        <v>898</v>
      </c>
      <c r="H351" s="19">
        <v>39688</v>
      </c>
      <c r="I351" s="17" t="s">
        <v>948</v>
      </c>
      <c r="J351" s="7">
        <v>192.21</v>
      </c>
    </row>
    <row r="352" spans="1:10" ht="38.25">
      <c r="A352" s="14">
        <v>346</v>
      </c>
      <c r="B352" s="2" t="s">
        <v>526</v>
      </c>
      <c r="C352" s="9" t="s">
        <v>945</v>
      </c>
      <c r="D352" s="28" t="s">
        <v>527</v>
      </c>
      <c r="E352" s="9" t="s">
        <v>946</v>
      </c>
      <c r="F352" s="9" t="s">
        <v>947</v>
      </c>
      <c r="G352" s="18" t="s">
        <v>899</v>
      </c>
      <c r="H352" s="19">
        <v>39688</v>
      </c>
      <c r="I352" s="17" t="s">
        <v>948</v>
      </c>
      <c r="J352" s="7">
        <v>326.06</v>
      </c>
    </row>
    <row r="353" spans="1:10" ht="38.25">
      <c r="A353" s="14">
        <v>347</v>
      </c>
      <c r="B353" s="2" t="s">
        <v>528</v>
      </c>
      <c r="C353" s="9" t="s">
        <v>945</v>
      </c>
      <c r="D353" s="28" t="s">
        <v>529</v>
      </c>
      <c r="E353" s="9" t="s">
        <v>946</v>
      </c>
      <c r="F353" s="9" t="s">
        <v>947</v>
      </c>
      <c r="G353" s="18" t="s">
        <v>900</v>
      </c>
      <c r="H353" s="19">
        <v>39688</v>
      </c>
      <c r="I353" s="17" t="s">
        <v>948</v>
      </c>
      <c r="J353" s="7">
        <v>100.08</v>
      </c>
    </row>
    <row r="354" spans="1:10" ht="38.25">
      <c r="A354" s="14">
        <v>348</v>
      </c>
      <c r="B354" s="2" t="s">
        <v>530</v>
      </c>
      <c r="C354" s="9" t="s">
        <v>945</v>
      </c>
      <c r="D354" s="28" t="s">
        <v>531</v>
      </c>
      <c r="E354" s="9" t="s">
        <v>946</v>
      </c>
      <c r="F354" s="9" t="s">
        <v>947</v>
      </c>
      <c r="G354" s="18" t="s">
        <v>901</v>
      </c>
      <c r="H354" s="19">
        <v>39749</v>
      </c>
      <c r="I354" s="17" t="s">
        <v>948</v>
      </c>
      <c r="J354" s="7">
        <v>82</v>
      </c>
    </row>
    <row r="355" spans="1:10" ht="38.25">
      <c r="A355" s="14">
        <v>349</v>
      </c>
      <c r="B355" s="2" t="s">
        <v>532</v>
      </c>
      <c r="C355" s="9" t="s">
        <v>945</v>
      </c>
      <c r="D355" s="28" t="s">
        <v>533</v>
      </c>
      <c r="E355" s="9" t="s">
        <v>946</v>
      </c>
      <c r="F355" s="9" t="s">
        <v>947</v>
      </c>
      <c r="G355" s="18" t="s">
        <v>902</v>
      </c>
      <c r="H355" s="19">
        <v>39749</v>
      </c>
      <c r="I355" s="17" t="s">
        <v>948</v>
      </c>
      <c r="J355" s="7">
        <v>246.54</v>
      </c>
    </row>
    <row r="356" spans="1:10" ht="38.25">
      <c r="A356" s="14">
        <v>350</v>
      </c>
      <c r="B356" s="2" t="s">
        <v>418</v>
      </c>
      <c r="C356" s="9" t="s">
        <v>945</v>
      </c>
      <c r="D356" s="28" t="s">
        <v>534</v>
      </c>
      <c r="E356" s="9" t="s">
        <v>946</v>
      </c>
      <c r="F356" s="9" t="s">
        <v>947</v>
      </c>
      <c r="G356" s="18" t="s">
        <v>903</v>
      </c>
      <c r="H356" s="19">
        <v>39744</v>
      </c>
      <c r="I356" s="17" t="s">
        <v>948</v>
      </c>
      <c r="J356" s="7">
        <v>182.4</v>
      </c>
    </row>
    <row r="357" spans="1:10" ht="38.25">
      <c r="A357" s="14">
        <v>351</v>
      </c>
      <c r="B357" s="2" t="s">
        <v>535</v>
      </c>
      <c r="C357" s="9" t="s">
        <v>945</v>
      </c>
      <c r="D357" s="28" t="s">
        <v>534</v>
      </c>
      <c r="E357" s="9" t="s">
        <v>946</v>
      </c>
      <c r="F357" s="9" t="s">
        <v>947</v>
      </c>
      <c r="G357" s="18" t="s">
        <v>904</v>
      </c>
      <c r="H357" s="19">
        <v>39744</v>
      </c>
      <c r="I357" s="17" t="s">
        <v>948</v>
      </c>
      <c r="J357" s="7">
        <v>231</v>
      </c>
    </row>
    <row r="358" spans="1:10" ht="38.25">
      <c r="A358" s="14">
        <v>352</v>
      </c>
      <c r="B358" s="2" t="s">
        <v>536</v>
      </c>
      <c r="C358" s="9" t="s">
        <v>945</v>
      </c>
      <c r="D358" s="28" t="s">
        <v>391</v>
      </c>
      <c r="E358" s="9" t="s">
        <v>946</v>
      </c>
      <c r="F358" s="9" t="s">
        <v>947</v>
      </c>
      <c r="G358" s="18" t="s">
        <v>905</v>
      </c>
      <c r="H358" s="19">
        <v>39744</v>
      </c>
      <c r="I358" s="17" t="s">
        <v>948</v>
      </c>
      <c r="J358" s="7">
        <v>174.16</v>
      </c>
    </row>
    <row r="359" spans="1:10" ht="38.25">
      <c r="A359" s="14">
        <v>353</v>
      </c>
      <c r="B359" s="2" t="s">
        <v>537</v>
      </c>
      <c r="C359" s="9" t="s">
        <v>945</v>
      </c>
      <c r="D359" s="28" t="s">
        <v>393</v>
      </c>
      <c r="E359" s="9" t="s">
        <v>946</v>
      </c>
      <c r="F359" s="9" t="s">
        <v>947</v>
      </c>
      <c r="G359" s="18" t="s">
        <v>906</v>
      </c>
      <c r="H359" s="19">
        <v>39744</v>
      </c>
      <c r="I359" s="17" t="s">
        <v>948</v>
      </c>
      <c r="J359" s="7">
        <v>48.27</v>
      </c>
    </row>
    <row r="360" spans="1:10" ht="38.25">
      <c r="A360" s="14">
        <v>354</v>
      </c>
      <c r="B360" s="2" t="s">
        <v>538</v>
      </c>
      <c r="C360" s="9" t="s">
        <v>945</v>
      </c>
      <c r="D360" s="28" t="s">
        <v>393</v>
      </c>
      <c r="E360" s="9" t="s">
        <v>946</v>
      </c>
      <c r="F360" s="9" t="s">
        <v>947</v>
      </c>
      <c r="G360" s="18" t="s">
        <v>907</v>
      </c>
      <c r="H360" s="19">
        <v>39744</v>
      </c>
      <c r="I360" s="17" t="s">
        <v>948</v>
      </c>
      <c r="J360" s="7">
        <v>117.1</v>
      </c>
    </row>
    <row r="361" spans="1:10" ht="38.25">
      <c r="A361" s="14">
        <v>355</v>
      </c>
      <c r="B361" s="2" t="s">
        <v>539</v>
      </c>
      <c r="C361" s="9" t="s">
        <v>945</v>
      </c>
      <c r="D361" s="28" t="s">
        <v>540</v>
      </c>
      <c r="E361" s="9" t="s">
        <v>946</v>
      </c>
      <c r="F361" s="9" t="s">
        <v>947</v>
      </c>
      <c r="G361" s="18" t="s">
        <v>908</v>
      </c>
      <c r="H361" s="19">
        <v>39744</v>
      </c>
      <c r="I361" s="17" t="s">
        <v>948</v>
      </c>
      <c r="J361" s="7">
        <v>160.71</v>
      </c>
    </row>
    <row r="362" spans="1:10" ht="38.25">
      <c r="A362" s="14">
        <v>356</v>
      </c>
      <c r="B362" s="2" t="s">
        <v>541</v>
      </c>
      <c r="C362" s="9" t="s">
        <v>945</v>
      </c>
      <c r="D362" s="28" t="s">
        <v>383</v>
      </c>
      <c r="E362" s="9" t="s">
        <v>946</v>
      </c>
      <c r="F362" s="9" t="s">
        <v>947</v>
      </c>
      <c r="G362" s="18" t="s">
        <v>909</v>
      </c>
      <c r="H362" s="19">
        <v>39745</v>
      </c>
      <c r="I362" s="17" t="s">
        <v>948</v>
      </c>
      <c r="J362" s="7">
        <v>108.44</v>
      </c>
    </row>
    <row r="363" spans="1:10" ht="38.25">
      <c r="A363" s="14">
        <v>357</v>
      </c>
      <c r="B363" s="2" t="s">
        <v>414</v>
      </c>
      <c r="C363" s="9" t="s">
        <v>945</v>
      </c>
      <c r="D363" s="28" t="s">
        <v>542</v>
      </c>
      <c r="E363" s="9" t="s">
        <v>946</v>
      </c>
      <c r="F363" s="9" t="s">
        <v>947</v>
      </c>
      <c r="G363" s="18" t="s">
        <v>910</v>
      </c>
      <c r="H363" s="19">
        <v>39745</v>
      </c>
      <c r="I363" s="17" t="s">
        <v>948</v>
      </c>
      <c r="J363" s="7">
        <v>243.63</v>
      </c>
    </row>
    <row r="364" spans="1:10" ht="38.25">
      <c r="A364" s="14">
        <v>358</v>
      </c>
      <c r="B364" s="2" t="s">
        <v>543</v>
      </c>
      <c r="C364" s="9" t="s">
        <v>945</v>
      </c>
      <c r="D364" s="28" t="s">
        <v>509</v>
      </c>
      <c r="E364" s="9" t="s">
        <v>946</v>
      </c>
      <c r="F364" s="9" t="s">
        <v>947</v>
      </c>
      <c r="G364" s="18" t="s">
        <v>911</v>
      </c>
      <c r="H364" s="19">
        <v>39773</v>
      </c>
      <c r="I364" s="17" t="s">
        <v>948</v>
      </c>
      <c r="J364" s="7">
        <v>55.66</v>
      </c>
    </row>
    <row r="365" spans="1:10" ht="38.25">
      <c r="A365" s="14">
        <v>359</v>
      </c>
      <c r="B365" s="2" t="s">
        <v>544</v>
      </c>
      <c r="C365" s="9" t="s">
        <v>945</v>
      </c>
      <c r="D365" s="28" t="s">
        <v>545</v>
      </c>
      <c r="E365" s="9" t="s">
        <v>946</v>
      </c>
      <c r="F365" s="9" t="s">
        <v>947</v>
      </c>
      <c r="G365" s="18" t="s">
        <v>912</v>
      </c>
      <c r="H365" s="19">
        <v>39793</v>
      </c>
      <c r="I365" s="17" t="s">
        <v>948</v>
      </c>
      <c r="J365" s="7">
        <v>74.22</v>
      </c>
    </row>
    <row r="366" spans="1:10" ht="38.25">
      <c r="A366" s="14">
        <v>360</v>
      </c>
      <c r="B366" s="2" t="s">
        <v>546</v>
      </c>
      <c r="C366" s="9" t="s">
        <v>945</v>
      </c>
      <c r="D366" s="28" t="s">
        <v>547</v>
      </c>
      <c r="E366" s="9" t="s">
        <v>946</v>
      </c>
      <c r="F366" s="9" t="s">
        <v>947</v>
      </c>
      <c r="G366" s="18" t="s">
        <v>913</v>
      </c>
      <c r="H366" s="19">
        <v>39793</v>
      </c>
      <c r="I366" s="17" t="s">
        <v>948</v>
      </c>
      <c r="J366" s="7">
        <v>93.28</v>
      </c>
    </row>
    <row r="367" spans="1:10" ht="38.25">
      <c r="A367" s="14">
        <v>361</v>
      </c>
      <c r="B367" s="2" t="s">
        <v>548</v>
      </c>
      <c r="C367" s="9" t="s">
        <v>945</v>
      </c>
      <c r="D367" s="28" t="s">
        <v>549</v>
      </c>
      <c r="E367" s="9" t="s">
        <v>946</v>
      </c>
      <c r="F367" s="9" t="s">
        <v>947</v>
      </c>
      <c r="G367" s="18" t="s">
        <v>914</v>
      </c>
      <c r="H367" s="19">
        <v>39793</v>
      </c>
      <c r="I367" s="17" t="s">
        <v>948</v>
      </c>
      <c r="J367" s="7">
        <v>40.74</v>
      </c>
    </row>
    <row r="368" spans="1:10" ht="38.25">
      <c r="A368" s="14">
        <v>362</v>
      </c>
      <c r="B368" s="2" t="s">
        <v>550</v>
      </c>
      <c r="C368" s="9" t="s">
        <v>945</v>
      </c>
      <c r="D368" s="28" t="s">
        <v>551</v>
      </c>
      <c r="E368" s="9" t="s">
        <v>946</v>
      </c>
      <c r="F368" s="9" t="s">
        <v>947</v>
      </c>
      <c r="G368" s="18" t="s">
        <v>915</v>
      </c>
      <c r="H368" s="19">
        <v>39793</v>
      </c>
      <c r="I368" s="17" t="s">
        <v>948</v>
      </c>
      <c r="J368" s="7">
        <v>47.46</v>
      </c>
    </row>
    <row r="369" spans="1:10" ht="38.25">
      <c r="A369" s="14">
        <v>363</v>
      </c>
      <c r="B369" s="2" t="s">
        <v>552</v>
      </c>
      <c r="C369" s="9" t="s">
        <v>945</v>
      </c>
      <c r="D369" s="28" t="s">
        <v>553</v>
      </c>
      <c r="E369" s="9" t="s">
        <v>946</v>
      </c>
      <c r="F369" s="9" t="s">
        <v>947</v>
      </c>
      <c r="G369" s="18" t="s">
        <v>916</v>
      </c>
      <c r="H369" s="19">
        <v>39793</v>
      </c>
      <c r="I369" s="17" t="s">
        <v>948</v>
      </c>
      <c r="J369" s="7">
        <v>79.82</v>
      </c>
    </row>
    <row r="370" spans="1:10" ht="38.25">
      <c r="A370" s="14">
        <v>364</v>
      </c>
      <c r="B370" s="2" t="s">
        <v>554</v>
      </c>
      <c r="C370" s="9" t="s">
        <v>945</v>
      </c>
      <c r="D370" s="28" t="s">
        <v>555</v>
      </c>
      <c r="E370" s="9" t="s">
        <v>946</v>
      </c>
      <c r="F370" s="9" t="s">
        <v>947</v>
      </c>
      <c r="G370" s="18" t="s">
        <v>917</v>
      </c>
      <c r="H370" s="19">
        <v>39793</v>
      </c>
      <c r="I370" s="17" t="s">
        <v>948</v>
      </c>
      <c r="J370" s="7">
        <v>27.97</v>
      </c>
    </row>
    <row r="371" spans="1:10" ht="38.25">
      <c r="A371" s="14">
        <v>365</v>
      </c>
      <c r="B371" s="2" t="s">
        <v>556</v>
      </c>
      <c r="C371" s="9" t="s">
        <v>945</v>
      </c>
      <c r="D371" s="28" t="s">
        <v>281</v>
      </c>
      <c r="E371" s="9" t="s">
        <v>946</v>
      </c>
      <c r="F371" s="9" t="s">
        <v>947</v>
      </c>
      <c r="G371" s="18" t="s">
        <v>918</v>
      </c>
      <c r="H371" s="19">
        <v>39806</v>
      </c>
      <c r="I371" s="17" t="s">
        <v>948</v>
      </c>
      <c r="J371" s="7">
        <v>115.26</v>
      </c>
    </row>
    <row r="372" spans="1:10" ht="43.5" customHeight="1">
      <c r="A372" s="14">
        <v>366</v>
      </c>
      <c r="B372" s="2" t="s">
        <v>557</v>
      </c>
      <c r="C372" s="9" t="s">
        <v>945</v>
      </c>
      <c r="D372" s="28" t="s">
        <v>558</v>
      </c>
      <c r="E372" s="9" t="s">
        <v>946</v>
      </c>
      <c r="F372" s="9" t="s">
        <v>947</v>
      </c>
      <c r="G372" s="18" t="s">
        <v>919</v>
      </c>
      <c r="H372" s="19">
        <v>39753</v>
      </c>
      <c r="I372" s="17" t="s">
        <v>948</v>
      </c>
      <c r="J372" s="7">
        <v>62.04</v>
      </c>
    </row>
    <row r="373" spans="1:10" ht="44.25" customHeight="1">
      <c r="A373" s="14">
        <v>367</v>
      </c>
      <c r="B373" s="2" t="s">
        <v>559</v>
      </c>
      <c r="C373" s="9" t="s">
        <v>945</v>
      </c>
      <c r="D373" s="28" t="s">
        <v>560</v>
      </c>
      <c r="E373" s="9" t="s">
        <v>946</v>
      </c>
      <c r="F373" s="9" t="s">
        <v>947</v>
      </c>
      <c r="G373" s="18" t="s">
        <v>920</v>
      </c>
      <c r="H373" s="19">
        <v>39703</v>
      </c>
      <c r="I373" s="17" t="s">
        <v>948</v>
      </c>
      <c r="J373" s="7">
        <v>106.3</v>
      </c>
    </row>
    <row r="374" spans="1:10" ht="53.25" customHeight="1">
      <c r="A374" s="14">
        <v>368</v>
      </c>
      <c r="B374" s="2" t="s">
        <v>561</v>
      </c>
      <c r="C374" s="9" t="s">
        <v>945</v>
      </c>
      <c r="D374" s="28" t="s">
        <v>562</v>
      </c>
      <c r="E374" s="9" t="s">
        <v>946</v>
      </c>
      <c r="F374" s="9" t="s">
        <v>947</v>
      </c>
      <c r="G374" s="18" t="s">
        <v>921</v>
      </c>
      <c r="H374" s="19">
        <v>39703</v>
      </c>
      <c r="I374" s="17" t="s">
        <v>948</v>
      </c>
      <c r="J374" s="7">
        <v>115.46</v>
      </c>
    </row>
    <row r="375" spans="1:10" ht="38.25">
      <c r="A375" s="14">
        <v>369</v>
      </c>
      <c r="B375" s="2" t="s">
        <v>563</v>
      </c>
      <c r="C375" s="9" t="s">
        <v>945</v>
      </c>
      <c r="D375" s="28" t="s">
        <v>169</v>
      </c>
      <c r="E375" s="9" t="s">
        <v>946</v>
      </c>
      <c r="F375" s="9" t="s">
        <v>947</v>
      </c>
      <c r="G375" s="18" t="s">
        <v>922</v>
      </c>
      <c r="H375" s="19">
        <v>39703</v>
      </c>
      <c r="I375" s="17" t="s">
        <v>948</v>
      </c>
      <c r="J375" s="7">
        <v>86.54</v>
      </c>
    </row>
    <row r="376" spans="1:10" ht="38.25">
      <c r="A376" s="14">
        <v>370</v>
      </c>
      <c r="B376" s="2" t="s">
        <v>564</v>
      </c>
      <c r="C376" s="9" t="s">
        <v>945</v>
      </c>
      <c r="D376" s="28" t="s">
        <v>480</v>
      </c>
      <c r="E376" s="9" t="s">
        <v>946</v>
      </c>
      <c r="F376" s="9" t="s">
        <v>947</v>
      </c>
      <c r="G376" s="18" t="s">
        <v>923</v>
      </c>
      <c r="H376" s="19">
        <v>39703</v>
      </c>
      <c r="I376" s="17" t="s">
        <v>948</v>
      </c>
      <c r="J376" s="7">
        <v>111.46</v>
      </c>
    </row>
    <row r="377" spans="1:10" ht="38.25">
      <c r="A377" s="14">
        <v>371</v>
      </c>
      <c r="B377" s="2" t="s">
        <v>565</v>
      </c>
      <c r="C377" s="9" t="s">
        <v>945</v>
      </c>
      <c r="D377" s="28" t="s">
        <v>566</v>
      </c>
      <c r="E377" s="9" t="s">
        <v>946</v>
      </c>
      <c r="F377" s="9" t="s">
        <v>947</v>
      </c>
      <c r="G377" s="18" t="s">
        <v>924</v>
      </c>
      <c r="H377" s="19">
        <v>39703</v>
      </c>
      <c r="I377" s="17" t="s">
        <v>948</v>
      </c>
      <c r="J377" s="7">
        <v>136.85</v>
      </c>
    </row>
    <row r="378" spans="1:10" ht="38.25">
      <c r="A378" s="14">
        <v>372</v>
      </c>
      <c r="B378" s="2" t="s">
        <v>567</v>
      </c>
      <c r="C378" s="9" t="s">
        <v>945</v>
      </c>
      <c r="D378" s="28" t="s">
        <v>568</v>
      </c>
      <c r="E378" s="9" t="s">
        <v>946</v>
      </c>
      <c r="F378" s="9" t="s">
        <v>947</v>
      </c>
      <c r="G378" s="18" t="s">
        <v>925</v>
      </c>
      <c r="H378" s="19">
        <v>39703</v>
      </c>
      <c r="I378" s="17" t="s">
        <v>948</v>
      </c>
      <c r="J378" s="7">
        <v>94.28</v>
      </c>
    </row>
    <row r="379" spans="1:10" ht="38.25">
      <c r="A379" s="14">
        <v>373</v>
      </c>
      <c r="B379" s="2" t="s">
        <v>569</v>
      </c>
      <c r="C379" s="9" t="s">
        <v>945</v>
      </c>
      <c r="D379" s="28" t="s">
        <v>189</v>
      </c>
      <c r="E379" s="9" t="s">
        <v>946</v>
      </c>
      <c r="F379" s="9" t="s">
        <v>947</v>
      </c>
      <c r="G379" s="18" t="s">
        <v>926</v>
      </c>
      <c r="H379" s="19">
        <v>39735</v>
      </c>
      <c r="I379" s="17" t="s">
        <v>948</v>
      </c>
      <c r="J379" s="7">
        <v>69.39</v>
      </c>
    </row>
    <row r="380" spans="1:10" ht="38.25">
      <c r="A380" s="14">
        <v>374</v>
      </c>
      <c r="B380" s="2" t="s">
        <v>570</v>
      </c>
      <c r="C380" s="9" t="s">
        <v>945</v>
      </c>
      <c r="D380" s="28" t="s">
        <v>88</v>
      </c>
      <c r="E380" s="9" t="s">
        <v>946</v>
      </c>
      <c r="F380" s="9" t="s">
        <v>947</v>
      </c>
      <c r="G380" s="18" t="s">
        <v>927</v>
      </c>
      <c r="H380" s="19">
        <v>39696</v>
      </c>
      <c r="I380" s="17" t="s">
        <v>948</v>
      </c>
      <c r="J380" s="7">
        <v>96.82</v>
      </c>
    </row>
    <row r="381" spans="1:10" ht="38.25">
      <c r="A381" s="14">
        <v>375</v>
      </c>
      <c r="B381" s="2" t="s">
        <v>571</v>
      </c>
      <c r="C381" s="9" t="s">
        <v>945</v>
      </c>
      <c r="D381" s="28" t="s">
        <v>92</v>
      </c>
      <c r="E381" s="9" t="s">
        <v>946</v>
      </c>
      <c r="F381" s="9" t="s">
        <v>947</v>
      </c>
      <c r="G381" s="18" t="s">
        <v>928</v>
      </c>
      <c r="H381" s="19">
        <v>39738</v>
      </c>
      <c r="I381" s="17" t="s">
        <v>948</v>
      </c>
      <c r="J381" s="7">
        <v>104.82</v>
      </c>
    </row>
    <row r="382" spans="1:10" ht="38.25">
      <c r="A382" s="14">
        <v>376</v>
      </c>
      <c r="B382" s="2" t="s">
        <v>572</v>
      </c>
      <c r="C382" s="9" t="s">
        <v>945</v>
      </c>
      <c r="D382" s="28" t="s">
        <v>92</v>
      </c>
      <c r="E382" s="9" t="s">
        <v>946</v>
      </c>
      <c r="F382" s="9" t="s">
        <v>947</v>
      </c>
      <c r="G382" s="18" t="s">
        <v>929</v>
      </c>
      <c r="H382" s="19">
        <v>39738</v>
      </c>
      <c r="I382" s="17" t="s">
        <v>948</v>
      </c>
      <c r="J382" s="7">
        <v>107.81</v>
      </c>
    </row>
    <row r="383" spans="1:10" ht="38.25">
      <c r="A383" s="14">
        <v>377</v>
      </c>
      <c r="B383" s="2" t="s">
        <v>573</v>
      </c>
      <c r="C383" s="9" t="s">
        <v>945</v>
      </c>
      <c r="D383" s="28" t="s">
        <v>574</v>
      </c>
      <c r="E383" s="9" t="s">
        <v>946</v>
      </c>
      <c r="F383" s="9" t="s">
        <v>947</v>
      </c>
      <c r="G383" s="18" t="s">
        <v>930</v>
      </c>
      <c r="H383" s="19">
        <v>39738</v>
      </c>
      <c r="I383" s="17" t="s">
        <v>948</v>
      </c>
      <c r="J383" s="7">
        <v>113.2</v>
      </c>
    </row>
    <row r="384" spans="1:10" ht="38.25">
      <c r="A384" s="14">
        <v>378</v>
      </c>
      <c r="B384" s="2" t="s">
        <v>575</v>
      </c>
      <c r="C384" s="9" t="s">
        <v>945</v>
      </c>
      <c r="D384" s="28" t="s">
        <v>92</v>
      </c>
      <c r="E384" s="9" t="s">
        <v>946</v>
      </c>
      <c r="F384" s="9" t="s">
        <v>947</v>
      </c>
      <c r="G384" s="18" t="s">
        <v>931</v>
      </c>
      <c r="H384" s="19">
        <v>39738</v>
      </c>
      <c r="I384" s="17" t="s">
        <v>948</v>
      </c>
      <c r="J384" s="7">
        <v>200.42</v>
      </c>
    </row>
    <row r="385" spans="1:10" ht="38.25">
      <c r="A385" s="14">
        <v>379</v>
      </c>
      <c r="B385" s="2" t="s">
        <v>576</v>
      </c>
      <c r="C385" s="9" t="s">
        <v>945</v>
      </c>
      <c r="D385" s="28" t="s">
        <v>577</v>
      </c>
      <c r="E385" s="9" t="s">
        <v>946</v>
      </c>
      <c r="F385" s="9" t="s">
        <v>947</v>
      </c>
      <c r="G385" s="18" t="s">
        <v>932</v>
      </c>
      <c r="H385" s="19">
        <v>39738</v>
      </c>
      <c r="I385" s="17" t="s">
        <v>948</v>
      </c>
      <c r="J385" s="7">
        <v>132.83</v>
      </c>
    </row>
    <row r="386" spans="1:10" ht="38.25">
      <c r="A386" s="14">
        <v>380</v>
      </c>
      <c r="B386" s="2" t="s">
        <v>578</v>
      </c>
      <c r="C386" s="9" t="s">
        <v>945</v>
      </c>
      <c r="D386" s="28" t="s">
        <v>579</v>
      </c>
      <c r="E386" s="9" t="s">
        <v>946</v>
      </c>
      <c r="F386" s="9" t="s">
        <v>947</v>
      </c>
      <c r="G386" s="18" t="s">
        <v>933</v>
      </c>
      <c r="H386" s="19">
        <v>39833</v>
      </c>
      <c r="I386" s="17" t="s">
        <v>948</v>
      </c>
      <c r="J386" s="7">
        <v>108.55</v>
      </c>
    </row>
    <row r="387" spans="1:10" ht="38.25">
      <c r="A387" s="14">
        <v>381</v>
      </c>
      <c r="B387" s="2" t="s">
        <v>454</v>
      </c>
      <c r="C387" s="9" t="s">
        <v>945</v>
      </c>
      <c r="D387" s="28" t="s">
        <v>580</v>
      </c>
      <c r="E387" s="9" t="s">
        <v>946</v>
      </c>
      <c r="F387" s="9" t="s">
        <v>947</v>
      </c>
      <c r="G387" s="18" t="s">
        <v>934</v>
      </c>
      <c r="H387" s="19">
        <v>39842</v>
      </c>
      <c r="I387" s="17" t="s">
        <v>948</v>
      </c>
      <c r="J387" s="7">
        <v>60.67</v>
      </c>
    </row>
    <row r="388" spans="1:10" ht="38.25">
      <c r="A388" s="14">
        <v>382</v>
      </c>
      <c r="B388" s="2" t="s">
        <v>581</v>
      </c>
      <c r="C388" s="9" t="s">
        <v>945</v>
      </c>
      <c r="D388" s="28" t="s">
        <v>582</v>
      </c>
      <c r="E388" s="9" t="s">
        <v>946</v>
      </c>
      <c r="F388" s="9" t="s">
        <v>947</v>
      </c>
      <c r="G388" s="18" t="s">
        <v>935</v>
      </c>
      <c r="H388" s="19">
        <v>39847</v>
      </c>
      <c r="I388" s="17" t="s">
        <v>948</v>
      </c>
      <c r="J388" s="7">
        <v>88.68</v>
      </c>
    </row>
    <row r="389" spans="1:10" ht="38.25">
      <c r="A389" s="14">
        <v>383</v>
      </c>
      <c r="B389" s="2" t="s">
        <v>583</v>
      </c>
      <c r="C389" s="9" t="s">
        <v>945</v>
      </c>
      <c r="D389" s="28" t="s">
        <v>534</v>
      </c>
      <c r="E389" s="9" t="s">
        <v>946</v>
      </c>
      <c r="F389" s="9" t="s">
        <v>947</v>
      </c>
      <c r="G389" s="18" t="s">
        <v>936</v>
      </c>
      <c r="H389" s="19">
        <v>39878</v>
      </c>
      <c r="I389" s="17" t="s">
        <v>948</v>
      </c>
      <c r="J389" s="7">
        <v>86.85</v>
      </c>
    </row>
    <row r="390" spans="1:10" ht="38.25">
      <c r="A390" s="14">
        <v>384</v>
      </c>
      <c r="B390" s="2" t="s">
        <v>584</v>
      </c>
      <c r="C390" s="9" t="s">
        <v>945</v>
      </c>
      <c r="D390" s="28" t="s">
        <v>98</v>
      </c>
      <c r="E390" s="9" t="s">
        <v>946</v>
      </c>
      <c r="F390" s="9" t="s">
        <v>947</v>
      </c>
      <c r="G390" s="18" t="s">
        <v>937</v>
      </c>
      <c r="H390" s="19">
        <v>39748</v>
      </c>
      <c r="I390" s="17" t="s">
        <v>948</v>
      </c>
      <c r="J390" s="7">
        <v>139.71</v>
      </c>
    </row>
    <row r="391" spans="1:10" ht="38.25">
      <c r="A391" s="14">
        <v>385</v>
      </c>
      <c r="B391" s="2" t="s">
        <v>585</v>
      </c>
      <c r="C391" s="9" t="s">
        <v>945</v>
      </c>
      <c r="D391" s="28" t="s">
        <v>98</v>
      </c>
      <c r="E391" s="9" t="s">
        <v>946</v>
      </c>
      <c r="F391" s="9" t="s">
        <v>947</v>
      </c>
      <c r="G391" s="18" t="s">
        <v>938</v>
      </c>
      <c r="H391" s="19">
        <v>39924</v>
      </c>
      <c r="I391" s="17" t="s">
        <v>948</v>
      </c>
      <c r="J391" s="7">
        <v>109.82</v>
      </c>
    </row>
    <row r="392" spans="1:10" ht="38.25">
      <c r="A392" s="14">
        <v>386</v>
      </c>
      <c r="B392" s="2" t="s">
        <v>586</v>
      </c>
      <c r="C392" s="9" t="s">
        <v>945</v>
      </c>
      <c r="D392" s="28" t="s">
        <v>98</v>
      </c>
      <c r="E392" s="9" t="s">
        <v>946</v>
      </c>
      <c r="F392" s="9" t="s">
        <v>947</v>
      </c>
      <c r="G392" s="18" t="s">
        <v>939</v>
      </c>
      <c r="H392" s="19">
        <v>39748</v>
      </c>
      <c r="I392" s="17" t="s">
        <v>948</v>
      </c>
      <c r="J392" s="7">
        <v>171.28</v>
      </c>
    </row>
    <row r="393" spans="1:10" ht="38.25">
      <c r="A393" s="14">
        <v>387</v>
      </c>
      <c r="B393" s="2" t="s">
        <v>587</v>
      </c>
      <c r="C393" s="9" t="s">
        <v>945</v>
      </c>
      <c r="D393" s="28" t="s">
        <v>588</v>
      </c>
      <c r="E393" s="9" t="s">
        <v>946</v>
      </c>
      <c r="F393" s="9" t="s">
        <v>947</v>
      </c>
      <c r="G393" s="18" t="s">
        <v>940</v>
      </c>
      <c r="H393" s="19">
        <v>39748</v>
      </c>
      <c r="I393" s="17" t="s">
        <v>948</v>
      </c>
      <c r="J393" s="7">
        <v>116.5</v>
      </c>
    </row>
    <row r="394" spans="1:10" ht="38.25">
      <c r="A394" s="14">
        <v>388</v>
      </c>
      <c r="B394" s="2" t="s">
        <v>589</v>
      </c>
      <c r="C394" s="9" t="s">
        <v>945</v>
      </c>
      <c r="D394" s="28" t="s">
        <v>90</v>
      </c>
      <c r="E394" s="9" t="s">
        <v>946</v>
      </c>
      <c r="F394" s="9" t="s">
        <v>947</v>
      </c>
      <c r="G394" s="18" t="s">
        <v>941</v>
      </c>
      <c r="H394" s="19">
        <v>39748</v>
      </c>
      <c r="I394" s="17" t="s">
        <v>948</v>
      </c>
      <c r="J394" s="7">
        <v>176.42</v>
      </c>
    </row>
    <row r="395" spans="1:10" ht="38.25">
      <c r="A395" s="14">
        <v>389</v>
      </c>
      <c r="B395" s="2" t="s">
        <v>590</v>
      </c>
      <c r="C395" s="9" t="s">
        <v>945</v>
      </c>
      <c r="D395" s="28" t="s">
        <v>588</v>
      </c>
      <c r="E395" s="9" t="s">
        <v>946</v>
      </c>
      <c r="F395" s="9" t="s">
        <v>947</v>
      </c>
      <c r="G395" s="18" t="s">
        <v>942</v>
      </c>
      <c r="H395" s="19">
        <v>39748</v>
      </c>
      <c r="I395" s="17" t="s">
        <v>948</v>
      </c>
      <c r="J395" s="7">
        <v>82.94</v>
      </c>
    </row>
    <row r="396" spans="1:10" ht="38.25">
      <c r="A396" s="14">
        <v>390</v>
      </c>
      <c r="B396" s="2" t="s">
        <v>591</v>
      </c>
      <c r="C396" s="9" t="s">
        <v>945</v>
      </c>
      <c r="D396" s="28" t="s">
        <v>588</v>
      </c>
      <c r="E396" s="9" t="s">
        <v>946</v>
      </c>
      <c r="F396" s="9" t="s">
        <v>947</v>
      </c>
      <c r="G396" s="18" t="s">
        <v>943</v>
      </c>
      <c r="H396" s="19">
        <v>39748</v>
      </c>
      <c r="I396" s="17" t="s">
        <v>948</v>
      </c>
      <c r="J396" s="7">
        <v>56</v>
      </c>
    </row>
    <row r="398" spans="2:5" ht="15">
      <c r="B398" s="8" t="s">
        <v>1032</v>
      </c>
      <c r="E398" s="8" t="s">
        <v>1033</v>
      </c>
    </row>
  </sheetData>
  <sheetProtection/>
  <mergeCells count="7">
    <mergeCell ref="I5:I6"/>
    <mergeCell ref="J5:J6"/>
    <mergeCell ref="E5:H5"/>
    <mergeCell ref="A5:A6"/>
    <mergeCell ref="B5:B6"/>
    <mergeCell ref="C5:C6"/>
    <mergeCell ref="D5:D6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1"/>
  <sheetViews>
    <sheetView zoomScalePageLayoutView="0" workbookViewId="0" topLeftCell="A19">
      <selection activeCell="J42" sqref="J42"/>
    </sheetView>
  </sheetViews>
  <sheetFormatPr defaultColWidth="9.140625" defaultRowHeight="15"/>
  <cols>
    <col min="2" max="2" width="26.00390625" style="0" customWidth="1"/>
    <col min="3" max="3" width="15.7109375" style="0" hidden="1" customWidth="1"/>
    <col min="4" max="4" width="34.00390625" style="0" customWidth="1"/>
    <col min="5" max="5" width="19.421875" style="0" hidden="1" customWidth="1"/>
    <col min="6" max="6" width="21.00390625" style="0" hidden="1" customWidth="1"/>
    <col min="7" max="7" width="20.7109375" style="0" customWidth="1"/>
  </cols>
  <sheetData>
    <row r="2" spans="1:7" ht="15" customHeight="1">
      <c r="A2" s="30" t="s">
        <v>9</v>
      </c>
      <c r="B2" s="30" t="s">
        <v>0</v>
      </c>
      <c r="C2" s="30" t="s">
        <v>1</v>
      </c>
      <c r="D2" s="30" t="s">
        <v>2</v>
      </c>
      <c r="E2" s="32" t="s">
        <v>8</v>
      </c>
      <c r="F2" s="33"/>
      <c r="G2" s="30" t="s">
        <v>949</v>
      </c>
    </row>
    <row r="3" spans="1:7" ht="25.5">
      <c r="A3" s="31"/>
      <c r="B3" s="31"/>
      <c r="C3" s="31"/>
      <c r="D3" s="31"/>
      <c r="E3" s="13" t="s">
        <v>3</v>
      </c>
      <c r="F3" s="13" t="s">
        <v>4</v>
      </c>
      <c r="G3" s="31"/>
    </row>
    <row r="4" spans="1:7" ht="15">
      <c r="A4" s="10"/>
      <c r="B4" s="10"/>
      <c r="C4" s="10"/>
      <c r="D4" s="10"/>
      <c r="E4" s="10"/>
      <c r="F4" s="10"/>
      <c r="G4" s="10"/>
    </row>
    <row r="5" spans="1:7" ht="31.5" customHeight="1">
      <c r="A5" s="5">
        <v>2</v>
      </c>
      <c r="B5" s="1" t="s">
        <v>75</v>
      </c>
      <c r="C5" s="1" t="s">
        <v>945</v>
      </c>
      <c r="D5" s="1" t="s">
        <v>76</v>
      </c>
      <c r="E5" s="1" t="s">
        <v>946</v>
      </c>
      <c r="F5" s="1" t="s">
        <v>947</v>
      </c>
      <c r="G5" s="7"/>
    </row>
    <row r="6" spans="1:7" ht="31.5" customHeight="1">
      <c r="A6" s="5">
        <v>3</v>
      </c>
      <c r="B6" s="1" t="s">
        <v>81</v>
      </c>
      <c r="C6" s="1" t="s">
        <v>945</v>
      </c>
      <c r="D6" s="1" t="s">
        <v>82</v>
      </c>
      <c r="E6" s="1" t="s">
        <v>946</v>
      </c>
      <c r="F6" s="1" t="s">
        <v>947</v>
      </c>
      <c r="G6" s="7"/>
    </row>
    <row r="7" spans="1:7" ht="31.5" customHeight="1">
      <c r="A7" s="5">
        <v>4</v>
      </c>
      <c r="B7" s="1" t="s">
        <v>85</v>
      </c>
      <c r="C7" s="1" t="s">
        <v>945</v>
      </c>
      <c r="D7" s="1" t="s">
        <v>86</v>
      </c>
      <c r="E7" s="1" t="s">
        <v>946</v>
      </c>
      <c r="F7" s="1" t="s">
        <v>947</v>
      </c>
      <c r="G7" s="7"/>
    </row>
    <row r="8" spans="1:7" ht="31.5" customHeight="1">
      <c r="A8" s="5">
        <v>5</v>
      </c>
      <c r="B8" s="1" t="s">
        <v>87</v>
      </c>
      <c r="C8" s="1" t="s">
        <v>945</v>
      </c>
      <c r="D8" s="1" t="s">
        <v>88</v>
      </c>
      <c r="E8" s="1" t="s">
        <v>946</v>
      </c>
      <c r="F8" s="1" t="s">
        <v>947</v>
      </c>
      <c r="G8" s="7"/>
    </row>
    <row r="9" spans="1:7" ht="31.5" customHeight="1">
      <c r="A9" s="5">
        <v>6</v>
      </c>
      <c r="B9" s="1" t="s">
        <v>144</v>
      </c>
      <c r="C9" s="1" t="s">
        <v>945</v>
      </c>
      <c r="D9" s="1" t="s">
        <v>145</v>
      </c>
      <c r="E9" s="1" t="s">
        <v>946</v>
      </c>
      <c r="F9" s="1" t="s">
        <v>947</v>
      </c>
      <c r="G9" s="7"/>
    </row>
    <row r="10" spans="1:7" ht="15">
      <c r="A10" s="11"/>
      <c r="B10" s="12"/>
      <c r="C10" s="12"/>
      <c r="D10" s="12"/>
      <c r="E10" s="12"/>
      <c r="F10" s="12"/>
      <c r="G10" s="6"/>
    </row>
    <row r="11" spans="1:7" ht="31.5" customHeight="1">
      <c r="A11" s="5">
        <v>7</v>
      </c>
      <c r="B11" s="1" t="s">
        <v>148</v>
      </c>
      <c r="C11" s="1" t="s">
        <v>945</v>
      </c>
      <c r="D11" s="1" t="s">
        <v>149</v>
      </c>
      <c r="E11" s="1" t="s">
        <v>946</v>
      </c>
      <c r="F11" s="1" t="s">
        <v>947</v>
      </c>
      <c r="G11" s="7"/>
    </row>
    <row r="12" spans="1:7" ht="15">
      <c r="A12" s="11"/>
      <c r="B12" s="12"/>
      <c r="C12" s="12"/>
      <c r="D12" s="12"/>
      <c r="E12" s="12"/>
      <c r="F12" s="12"/>
      <c r="G12" s="6"/>
    </row>
    <row r="13" spans="1:7" ht="28.5" customHeight="1">
      <c r="A13" s="5">
        <v>9</v>
      </c>
      <c r="B13" s="1" t="s">
        <v>205</v>
      </c>
      <c r="C13" s="1" t="s">
        <v>945</v>
      </c>
      <c r="D13" s="1" t="s">
        <v>206</v>
      </c>
      <c r="E13" s="1" t="s">
        <v>946</v>
      </c>
      <c r="F13" s="1" t="s">
        <v>947</v>
      </c>
      <c r="G13" s="7"/>
    </row>
    <row r="14" spans="1:7" ht="28.5" customHeight="1">
      <c r="A14" s="5">
        <v>10</v>
      </c>
      <c r="B14" s="1" t="s">
        <v>207</v>
      </c>
      <c r="C14" s="1" t="s">
        <v>945</v>
      </c>
      <c r="D14" s="1" t="s">
        <v>208</v>
      </c>
      <c r="E14" s="1" t="s">
        <v>946</v>
      </c>
      <c r="F14" s="1" t="s">
        <v>947</v>
      </c>
      <c r="G14" s="7"/>
    </row>
    <row r="15" spans="1:7" ht="32.25" customHeight="1">
      <c r="A15" s="5">
        <v>1</v>
      </c>
      <c r="B15" s="1" t="s">
        <v>63</v>
      </c>
      <c r="C15" s="1" t="s">
        <v>945</v>
      </c>
      <c r="D15" s="1" t="s">
        <v>64</v>
      </c>
      <c r="E15" s="1" t="s">
        <v>946</v>
      </c>
      <c r="F15" s="1" t="s">
        <v>947</v>
      </c>
      <c r="G15" s="7"/>
    </row>
    <row r="16" spans="1:7" ht="24.75" customHeight="1">
      <c r="A16" s="5">
        <v>11</v>
      </c>
      <c r="B16" s="1" t="s">
        <v>209</v>
      </c>
      <c r="C16" s="1" t="s">
        <v>945</v>
      </c>
      <c r="D16" s="1" t="s">
        <v>210</v>
      </c>
      <c r="E16" s="1" t="s">
        <v>946</v>
      </c>
      <c r="F16" s="1" t="s">
        <v>947</v>
      </c>
      <c r="G16" s="7"/>
    </row>
    <row r="17" spans="1:7" ht="24.75" customHeight="1">
      <c r="A17" s="5">
        <v>12</v>
      </c>
      <c r="B17" s="1" t="s">
        <v>211</v>
      </c>
      <c r="C17" s="1" t="s">
        <v>945</v>
      </c>
      <c r="D17" s="1" t="s">
        <v>212</v>
      </c>
      <c r="E17" s="1" t="s">
        <v>946</v>
      </c>
      <c r="F17" s="1" t="s">
        <v>947</v>
      </c>
      <c r="G17" s="7"/>
    </row>
    <row r="18" spans="1:7" ht="24.75" customHeight="1">
      <c r="A18" s="5">
        <v>13</v>
      </c>
      <c r="B18" s="1" t="s">
        <v>213</v>
      </c>
      <c r="C18" s="1" t="s">
        <v>945</v>
      </c>
      <c r="D18" s="1" t="s">
        <v>214</v>
      </c>
      <c r="E18" s="1" t="s">
        <v>946</v>
      </c>
      <c r="F18" s="1" t="s">
        <v>947</v>
      </c>
      <c r="G18" s="7"/>
    </row>
    <row r="19" spans="1:7" ht="24.75" customHeight="1">
      <c r="A19" s="5">
        <v>14</v>
      </c>
      <c r="B19" s="1" t="s">
        <v>215</v>
      </c>
      <c r="C19" s="1" t="s">
        <v>945</v>
      </c>
      <c r="D19" s="1" t="s">
        <v>214</v>
      </c>
      <c r="E19" s="1" t="s">
        <v>946</v>
      </c>
      <c r="F19" s="1" t="s">
        <v>947</v>
      </c>
      <c r="G19" s="7"/>
    </row>
    <row r="20" spans="1:7" ht="33" customHeight="1">
      <c r="A20" s="5">
        <v>20</v>
      </c>
      <c r="B20" s="1" t="s">
        <v>317</v>
      </c>
      <c r="C20" s="1" t="s">
        <v>945</v>
      </c>
      <c r="D20" s="1" t="s">
        <v>318</v>
      </c>
      <c r="E20" s="1" t="s">
        <v>946</v>
      </c>
      <c r="F20" s="1" t="s">
        <v>947</v>
      </c>
      <c r="G20" s="7"/>
    </row>
    <row r="21" spans="1:7" ht="32.25" customHeight="1">
      <c r="A21" s="5">
        <v>21</v>
      </c>
      <c r="B21" s="1" t="s">
        <v>319</v>
      </c>
      <c r="C21" s="1" t="s">
        <v>945</v>
      </c>
      <c r="D21" s="1" t="s">
        <v>320</v>
      </c>
      <c r="E21" s="1" t="s">
        <v>946</v>
      </c>
      <c r="F21" s="1" t="s">
        <v>947</v>
      </c>
      <c r="G21" s="7"/>
    </row>
    <row r="22" spans="1:7" ht="15">
      <c r="A22" s="11"/>
      <c r="B22" s="12"/>
      <c r="C22" s="12"/>
      <c r="D22" s="12"/>
      <c r="E22" s="12"/>
      <c r="F22" s="12"/>
      <c r="G22" s="6"/>
    </row>
    <row r="23" spans="1:7" ht="27.75" customHeight="1">
      <c r="A23" s="5">
        <v>8</v>
      </c>
      <c r="B23" s="1" t="s">
        <v>172</v>
      </c>
      <c r="C23" s="1" t="s">
        <v>945</v>
      </c>
      <c r="D23" s="1" t="s">
        <v>173</v>
      </c>
      <c r="E23" s="1" t="s">
        <v>946</v>
      </c>
      <c r="F23" s="1" t="s">
        <v>947</v>
      </c>
      <c r="G23" s="7"/>
    </row>
    <row r="24" spans="1:7" ht="35.25" customHeight="1">
      <c r="A24" s="5">
        <v>15</v>
      </c>
      <c r="B24" s="1" t="s">
        <v>218</v>
      </c>
      <c r="C24" s="1" t="s">
        <v>945</v>
      </c>
      <c r="D24" s="1" t="s">
        <v>219</v>
      </c>
      <c r="E24" s="1" t="s">
        <v>946</v>
      </c>
      <c r="F24" s="1" t="s">
        <v>947</v>
      </c>
      <c r="G24" s="7"/>
    </row>
    <row r="25" spans="1:7" ht="15">
      <c r="A25" s="11"/>
      <c r="B25" s="12"/>
      <c r="C25" s="12"/>
      <c r="D25" s="12"/>
      <c r="E25" s="12"/>
      <c r="F25" s="12"/>
      <c r="G25" s="6"/>
    </row>
    <row r="26" spans="1:7" ht="19.5" customHeight="1">
      <c r="A26" s="5">
        <v>16</v>
      </c>
      <c r="B26" s="1" t="s">
        <v>280</v>
      </c>
      <c r="C26" s="1" t="s">
        <v>945</v>
      </c>
      <c r="D26" s="1" t="s">
        <v>281</v>
      </c>
      <c r="E26" s="1" t="s">
        <v>946</v>
      </c>
      <c r="F26" s="1" t="s">
        <v>947</v>
      </c>
      <c r="G26" s="7"/>
    </row>
    <row r="27" spans="1:7" ht="30.75" customHeight="1">
      <c r="A27" s="5">
        <v>17</v>
      </c>
      <c r="B27" s="1" t="s">
        <v>288</v>
      </c>
      <c r="C27" s="1" t="s">
        <v>945</v>
      </c>
      <c r="D27" s="1" t="s">
        <v>289</v>
      </c>
      <c r="E27" s="1" t="s">
        <v>946</v>
      </c>
      <c r="F27" s="1" t="s">
        <v>947</v>
      </c>
      <c r="G27" s="7"/>
    </row>
    <row r="28" spans="1:7" ht="29.25" customHeight="1">
      <c r="A28" s="5">
        <v>18</v>
      </c>
      <c r="B28" s="1" t="s">
        <v>292</v>
      </c>
      <c r="C28" s="1" t="s">
        <v>945</v>
      </c>
      <c r="D28" s="1" t="s">
        <v>293</v>
      </c>
      <c r="E28" s="1" t="s">
        <v>946</v>
      </c>
      <c r="F28" s="1" t="s">
        <v>947</v>
      </c>
      <c r="G28" s="7"/>
    </row>
    <row r="29" spans="1:7" ht="18" customHeight="1">
      <c r="A29" s="5">
        <v>19</v>
      </c>
      <c r="B29" s="1" t="s">
        <v>294</v>
      </c>
      <c r="C29" s="1" t="s">
        <v>945</v>
      </c>
      <c r="D29" s="1" t="s">
        <v>295</v>
      </c>
      <c r="E29" s="1" t="s">
        <v>946</v>
      </c>
      <c r="F29" s="1" t="s">
        <v>947</v>
      </c>
      <c r="G29" s="7"/>
    </row>
    <row r="30" spans="1:7" ht="15">
      <c r="A30" s="11"/>
      <c r="B30" s="12"/>
      <c r="C30" s="12"/>
      <c r="D30" s="12"/>
      <c r="E30" s="12"/>
      <c r="F30" s="12"/>
      <c r="G30" s="6"/>
    </row>
    <row r="31" spans="1:7" ht="18.75" customHeight="1">
      <c r="A31" s="5">
        <v>22</v>
      </c>
      <c r="B31" s="9" t="s">
        <v>321</v>
      </c>
      <c r="C31" s="1" t="s">
        <v>945</v>
      </c>
      <c r="D31" s="1" t="s">
        <v>950</v>
      </c>
      <c r="E31" s="1" t="s">
        <v>946</v>
      </c>
      <c r="F31" s="1" t="s">
        <v>947</v>
      </c>
      <c r="G31" s="7"/>
    </row>
  </sheetData>
  <sheetProtection/>
  <mergeCells count="6">
    <mergeCell ref="G2:G3"/>
    <mergeCell ref="A2:A3"/>
    <mergeCell ref="B2:B3"/>
    <mergeCell ref="C2:C3"/>
    <mergeCell ref="D2:D3"/>
    <mergeCell ref="E2:F2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mrsk-yuga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Эльвира Владимировна</dc:creator>
  <cp:keywords/>
  <dc:description/>
  <cp:lastModifiedBy>Valued Acer Customer</cp:lastModifiedBy>
  <cp:lastPrinted>2014-01-29T05:52:04Z</cp:lastPrinted>
  <dcterms:created xsi:type="dcterms:W3CDTF">2014-01-14T07:05:01Z</dcterms:created>
  <dcterms:modified xsi:type="dcterms:W3CDTF">2014-02-13T10:14:59Z</dcterms:modified>
  <cp:category/>
  <cp:version/>
  <cp:contentType/>
  <cp:contentStatus/>
</cp:coreProperties>
</file>