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945" yWindow="45" windowWidth="15480" windowHeight="11160" firstSheet="1" activeTab="2"/>
  </bookViews>
  <sheets>
    <sheet name="титул" sheetId="5" r:id="rId1"/>
    <sheet name="Приложение 1" sheetId="3" r:id="rId2"/>
    <sheet name="Приложение 2" sheetId="4" r:id="rId3"/>
    <sheet name="Приложение 5_ по уровням" sheetId="1" state="hidden" r:id="rId4"/>
    <sheet name="Приложение 5" sheetId="6" r:id="rId5"/>
  </sheets>
  <definedNames>
    <definedName name="sub_10211" localSheetId="2">'Приложение 2'!$A$39</definedName>
    <definedName name="sub_10222" localSheetId="2">'Приложение 2'!#REF!</definedName>
    <definedName name="sub_10223" localSheetId="2">'Приложение 2'!$A$40</definedName>
    <definedName name="sub_10224" localSheetId="2">'Приложение 2'!$A$43</definedName>
    <definedName name="_xlnm.Print_Area" localSheetId="2">'Приложение 2'!$A$1:$F$42</definedName>
    <definedName name="_xlnm.Print_Area" localSheetId="3">'Приложение 5_ по уровням'!$A$1:$AA$13</definedName>
  </definedNames>
  <calcPr calcId="145621"/>
</workbook>
</file>

<file path=xl/calcChain.xml><?xml version="1.0" encoding="utf-8"?>
<calcChain xmlns="http://schemas.openxmlformats.org/spreadsheetml/2006/main">
  <c r="D19" i="4" l="1"/>
  <c r="D12" i="4" l="1"/>
  <c r="E12" i="4" l="1"/>
  <c r="E19" i="4"/>
  <c r="E33" i="4" l="1"/>
  <c r="E30" i="4" l="1"/>
  <c r="D30" i="4"/>
</calcChain>
</file>

<file path=xl/comments1.xml><?xml version="1.0" encoding="utf-8"?>
<comments xmlns="http://schemas.openxmlformats.org/spreadsheetml/2006/main">
  <authors>
    <author>Автор</author>
  </authors>
  <commentLis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ЧП+Амортизация +%
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данные Пророковой, получены рассчетным путем</t>
        </r>
      </text>
    </comment>
    <comment ref="D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вкл. Материалы и услуги стор.орг.</t>
        </r>
      </text>
    </comment>
    <comment ref="E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вкл. Материалы и услуги стор.орг.</t>
        </r>
      </text>
    </comment>
    <comment ref="F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вкл. Материалы и услуги стор.орг.</t>
        </r>
      </text>
    </comment>
    <comment ref="D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без материалов на ремонт</t>
        </r>
      </text>
    </comment>
    <comment ref="E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без материалов на ремонт</t>
        </r>
      </text>
    </comment>
    <comment ref="F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без материалов на ремонт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освоение без НДС</t>
        </r>
      </text>
    </comment>
  </commentList>
</comments>
</file>

<file path=xl/sharedStrings.xml><?xml version="1.0" encoding="utf-8"?>
<sst xmlns="http://schemas.openxmlformats.org/spreadsheetml/2006/main" count="221" uniqueCount="140">
  <si>
    <t>№ п/п</t>
  </si>
  <si>
    <t>Наименование показателей</t>
  </si>
  <si>
    <t>Единица измерения</t>
  </si>
  <si>
    <t>1-е полугодие</t>
  </si>
  <si>
    <t>2-е полугодие</t>
  </si>
  <si>
    <t>1.</t>
  </si>
  <si>
    <t>1.1.</t>
  </si>
  <si>
    <t>руб./МВт в мес.</t>
  </si>
  <si>
    <t>руб./МВт*ч</t>
  </si>
  <si>
    <t>1.2.</t>
  </si>
  <si>
    <t>двухставочный тариф</t>
  </si>
  <si>
    <t xml:space="preserve">ставка на содержание сетей </t>
  </si>
  <si>
    <t>ставка на оплату технологического расхода (потерь)</t>
  </si>
  <si>
    <t>одноставочный тариф</t>
  </si>
  <si>
    <t>2.</t>
  </si>
  <si>
    <t>3.</t>
  </si>
  <si>
    <t>3.1.</t>
  </si>
  <si>
    <t>3.2.</t>
  </si>
  <si>
    <t>3.3.</t>
  </si>
  <si>
    <t>%</t>
  </si>
  <si>
    <t>4.</t>
  </si>
  <si>
    <t>4.1.</t>
  </si>
  <si>
    <t>4.2.</t>
  </si>
  <si>
    <t>4.3.</t>
  </si>
  <si>
    <t>4.4.</t>
  </si>
  <si>
    <t>4.4.1.</t>
  </si>
  <si>
    <t>Показатели эффективности деятельности организации</t>
  </si>
  <si>
    <t>Выручка</t>
  </si>
  <si>
    <t>Прибыль (убыток) от продаж</t>
  </si>
  <si>
    <t>тыс. рублей</t>
  </si>
  <si>
    <t>1.3.</t>
  </si>
  <si>
    <t>EBITDA (прибыль до процентов 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</si>
  <si>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</si>
  <si>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</si>
  <si>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</si>
  <si>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</si>
  <si>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9 % и более</t>
  </si>
  <si>
    <t>Показатели регулируемых видов деятельности организации</t>
  </si>
  <si>
    <t>МВт</t>
  </si>
  <si>
    <t>Заявленная мощность</t>
  </si>
  <si>
    <t>3.4.</t>
  </si>
  <si>
    <t>Объем полезного отпуска электроэнергии - всего</t>
  </si>
  <si>
    <t>тыс. кВт*ч</t>
  </si>
  <si>
    <t>3.5.</t>
  </si>
  <si>
    <t xml:space="preserve">Объем полезного отпуска электроэнергии населению и приравненным к нему категориям потребителей </t>
  </si>
  <si>
    <t>Норматив потерь электрической энергии (с указанием реквизитов приказа Минэнрего России, которым утверждены нормативы)</t>
  </si>
  <si>
    <t>оплата труда</t>
  </si>
  <si>
    <t>материальные затраты</t>
  </si>
  <si>
    <t>Выпадающие, излишние доходы (расходы) прошлых лет</t>
  </si>
  <si>
    <t>Инвестиции, осуществляемые за счет тарифных источников</t>
  </si>
  <si>
    <t>Справочно:</t>
  </si>
  <si>
    <t>Объем условных единиц</t>
  </si>
  <si>
    <t>у.е.</t>
  </si>
  <si>
    <t>Операционные расходы на условную единицу</t>
  </si>
  <si>
    <t>5.</t>
  </si>
  <si>
    <t>Показатели численности персонала и фонд оплаты труда по регулируемым видам деятельности</t>
  </si>
  <si>
    <t>тыс. рублей                         (у.е.)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</si>
  <si>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</si>
  <si>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</si>
  <si>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</si>
  <si>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</si>
  <si>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</si>
  <si>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</si>
  <si>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</si>
  <si>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</si>
  <si>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Фактические показатели за 2013 год</t>
  </si>
  <si>
    <t>Показатели, утвержденные на 2014 год</t>
  </si>
  <si>
    <t>Предложения на 2015 год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</si>
  <si>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</si>
  <si>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</si>
  <si>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</si>
  <si>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</si>
  <si>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</si>
  <si>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</si>
  <si>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Адрес электронной почты</t>
  </si>
  <si>
    <t>Контактный телефон</t>
  </si>
  <si>
    <t>Факс</t>
  </si>
  <si>
    <t>реквизиты программы энергоэффективности (кем утверждена, дата утверждения и номер приказа)</t>
  </si>
  <si>
    <t>подконтрольные расходы всего, в том числе</t>
  </si>
  <si>
    <t>Реквизиты инвестиционной программы (кем утверждена, дата утверждения и номер приказа)</t>
  </si>
  <si>
    <t>Услуги по передаче электрической энергии (мощности)</t>
  </si>
  <si>
    <t>Предложения ОАО "МРСК Юга" по долгосрочным параметрам регулирования для филиала ОАО "МРСК Юга" - "Калмэнерго"</t>
  </si>
  <si>
    <t>Чернявских Виктор Федорович</t>
  </si>
  <si>
    <t>priem@ke.mrsk-yuga.ru</t>
  </si>
  <si>
    <t>(84722) 4-24-10</t>
  </si>
  <si>
    <t>(84722) 4-41-96</t>
  </si>
  <si>
    <t>Северная промзона, г. Элиста,  Республика Калмыкия, 358007</t>
  </si>
  <si>
    <t>344002, г. Ростов-на-Дону, ул. Большая Садовая, 49</t>
  </si>
  <si>
    <t>ОАО "МРСК Юга"</t>
  </si>
  <si>
    <t>ОТКРЫТОЕ АКЦИОНЕРНОЕ ОБЩЕСТВО "МЕЖРЕГИОНАЛЬНАЯ РАСПРЕДЕЛИТЕЛЬНАЯ СЕТЕВАЯ КОМПАНИЯ ЮГА"</t>
  </si>
  <si>
    <t>Ф.И.О. руководителя (ио)</t>
  </si>
  <si>
    <t>от 18.03.2013г. на 2013-2015 гг.</t>
  </si>
  <si>
    <t xml:space="preserve"> ________________________________________________________________________</t>
  </si>
  <si>
    <t xml:space="preserve">Приложение N 5
к предложению о размере цен
(тарифов), долгосрочных
параметров регулирования
</t>
  </si>
  <si>
    <t xml:space="preserve">
Раздел 3. Цены (тарифы) по регулируемым видам деятельности организации
</t>
  </si>
  <si>
    <t>П Р Е Д Л О Ж Е Н И Е</t>
  </si>
  <si>
    <t>(полное и сокращенное наименование юридического лица)</t>
  </si>
  <si>
    <r>
      <t xml:space="preserve"> (расчетный период регулирования)  </t>
    </r>
    <r>
      <rPr>
        <b/>
        <u/>
        <sz val="11"/>
        <color theme="1"/>
        <rFont val="Times New Roman"/>
        <family val="1"/>
        <charset val="204"/>
      </rPr>
      <t>на 2015 год</t>
    </r>
  </si>
  <si>
    <r>
      <t xml:space="preserve">(вид цены (тарифа) </t>
    </r>
    <r>
      <rPr>
        <b/>
        <u/>
        <sz val="11"/>
        <color theme="1"/>
        <rFont val="Times New Roman"/>
        <family val="1"/>
        <charset val="204"/>
      </rPr>
      <t xml:space="preserve">на услугии по передаче электрической энергии </t>
    </r>
  </si>
  <si>
    <t>от 28.12.2012г. на 2013-2014 гг.</t>
  </si>
  <si>
    <t>ВН</t>
  </si>
  <si>
    <t>СН1</t>
  </si>
  <si>
    <t>СН2</t>
  </si>
  <si>
    <t>НН</t>
  </si>
  <si>
    <t xml:space="preserve">Приложение N 1
</t>
  </si>
  <si>
    <t>Предложения ОАО "МРСК Юга" по долгосрочным параметрам регулирования для филиала ОАО "МРСК Юга" - "Волгоградэнерго"</t>
  </si>
  <si>
    <t xml:space="preserve"> ФИЛИАЛ ОТКРЫТОГО АКЦИОНЕРНОГО ОБЩЕСТВА "МЕЖРЕГИОНАЛЬНАЯ РАСПРЕДЕЛИТЕЛЬНАЯ СЕТЕВАЯ КОМПАНИЯ ЮГА" - "ВОЛГОГРАДЭНЕРГО"                                                                                </t>
  </si>
  <si>
    <t>Филиал ОАО "МРСК Юга"-"Волгоградэнерго"</t>
  </si>
  <si>
    <t>ФИЛИАЛ ОТКРЫТОГО АКЦИОНЕРНОГО ОБЩЕСТВА "МЕЖРЕГИОНАЛЬНАЯ РАСПРЕДЕЛИТЕЛЬНАЯ СЕТЕВАЯ КОМПАНИЯ ЮГА" - "ВОЛГОГРАДЭНЕРГО"</t>
  </si>
  <si>
    <t>"Волгоградэнерго"</t>
  </si>
  <si>
    <t>Кушнеров Анатолий Валерьевич</t>
  </si>
  <si>
    <t>(8442) 96-43-59</t>
  </si>
  <si>
    <t>(8442) 96-43-45</t>
  </si>
  <si>
    <t>Раздел 1. Информация о филиале ОАО "МРСК Юга" - "Волгоградэнерго"</t>
  </si>
  <si>
    <t>г.Волгоград, пр-т Ленина, 15, 400066</t>
  </si>
  <si>
    <t>Постановление КТР ВО от 10.09.2014 № 35/1</t>
  </si>
  <si>
    <t>Постановление МТЭ и ТР ВО от 02.10.2013 № 47/6</t>
  </si>
  <si>
    <t>Решением совета директоров ОАО «МРСК Юга»  (протокол от 29.12.2012 № 102/2012)</t>
  </si>
  <si>
    <t>VE.PBOX@ve.mrsk-yuga.ru</t>
  </si>
  <si>
    <t>х</t>
  </si>
  <si>
    <t>Утверждена решением совета директоров ОАО «МРСК Юга»  (протокол от 19.12.2013 № 121/2013)</t>
  </si>
  <si>
    <t>НВВ по регулируемым видам деятельности организации - всего*</t>
  </si>
  <si>
    <t xml:space="preserve"> неподконтрольные расходы всего (без затрат на покупку потерь)*</t>
  </si>
  <si>
    <t>ремонт основных фондов**</t>
  </si>
  <si>
    <r>
      <rPr>
        <sz val="11"/>
        <color theme="1"/>
        <rFont val="Times New Roman"/>
        <family val="1"/>
        <charset val="204"/>
      </rPr>
      <t xml:space="preserve">*** </t>
    </r>
    <r>
      <rPr>
        <sz val="10"/>
        <color theme="1"/>
        <rFont val="Times New Roman"/>
        <family val="1"/>
        <charset val="204"/>
      </rPr>
      <t>филиал не является юридическим лицом</t>
    </r>
  </si>
  <si>
    <t>Уставный капитал (складочный капитал, уставный фонд, вклады товарищей)***</t>
  </si>
  <si>
    <t>Анализ финансовой устойчивости по величине излишка (недостатка) собственных оборотных средств***</t>
  </si>
  <si>
    <t>** включены материальные затраты на ремонт и затраты на услуги сторонних организаций по ремонту</t>
  </si>
  <si>
    <r>
      <rPr>
        <sz val="11"/>
        <color theme="1"/>
        <rFont val="Times New Roman"/>
        <family val="1"/>
        <charset val="204"/>
      </rPr>
      <t xml:space="preserve">* </t>
    </r>
    <r>
      <rPr>
        <sz val="10"/>
        <color theme="1"/>
        <rFont val="Times New Roman"/>
        <family val="1"/>
        <charset val="204"/>
      </rPr>
      <t>включены затраты на передачу электроэнергии и мощности по сетям ТСО</t>
    </r>
  </si>
  <si>
    <t xml:space="preserve">Показатели, утвержденные на 2014 год </t>
  </si>
  <si>
    <t xml:space="preserve">7,83%  (утвержден на 2014 год приказом Минэнерго России от 26.09.2013 г. № 656). </t>
  </si>
  <si>
    <t>Фактические показатели за 2013 год ****</t>
  </si>
  <si>
    <t>**** без учета нагрузочных потерь, вкл. расходы исполнительного аппарата ОАО "МРСК Юга", приходящиеся на филиал</t>
  </si>
  <si>
    <t>Предложения на 2015 год*****</t>
  </si>
  <si>
    <t>***** скорректированная тарифная заявка в соответствии с новыми сценарными условиями (сентябрь 2014) и уточненными показателями</t>
  </si>
  <si>
    <t xml:space="preserve">Приложение  N 2
</t>
  </si>
  <si>
    <t>** фактические тарифы приведены только по потребителям, рассчитывающимся по факту по двухставочным тарифам</t>
  </si>
  <si>
    <t>Предложения ОАО "МРСК Юга" по долгосрочным параметрам регулирования для филиала ОАО "МРСК Юга" - "Волгоградэнерго"*</t>
  </si>
  <si>
    <t>Фактические показатели за 2013 год**</t>
  </si>
  <si>
    <t xml:space="preserve">* тарифы на все периоды приведены по "котлу" Волгоградэнерго, с учетом индивидуальных тарифов взаиморасчетов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</si>
</sst>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&quot;$&quot;#,##0_);[Red]\(&quot;$&quot;#,##0\)"/>
    <numFmt numFmtId="166" formatCode="_(* #,##0.00_);_(* \(#,##0.00\);_(* &quot;-&quot;??_);_(@_)"/>
    <numFmt numFmtId="167" formatCode="_-* #,##0_$_-;\-* #,##0_$_-;_-* &quot;-&quot;_$_-;_-@_-"/>
    <numFmt numFmtId="168" formatCode="_-* #,##0.00_$_-;\-* #,##0.00_$_-;_-* &quot;-&quot;??_$_-;_-@_-"/>
    <numFmt numFmtId="169" formatCode="_-* #,##0.00&quot;$&quot;_-;\-* #,##0.00&quot;$&quot;_-;_-* &quot;-&quot;??&quot;$&quot;_-;_-@_-"/>
    <numFmt numFmtId="170" formatCode="General_)"/>
    <numFmt numFmtId="171" formatCode="0.000"/>
    <numFmt numFmtId="172" formatCode="#,##0.0"/>
    <numFmt numFmtId="173" formatCode="#,##0_);[Red]\(#,##0\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5">
    <xf numFmtId="0" fontId="0" fillId="0" borderId="0"/>
    <xf numFmtId="0" fontId="2" fillId="0" borderId="0"/>
    <xf numFmtId="0" fontId="5" fillId="0" borderId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 applyNumberFormat="0">
      <alignment horizontal="left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170" fontId="14" fillId="0" borderId="2">
      <protection locked="0"/>
    </xf>
    <xf numFmtId="0" fontId="15" fillId="9" borderId="3" applyNumberFormat="0" applyAlignment="0" applyProtection="0"/>
    <xf numFmtId="0" fontId="16" fillId="22" borderId="4" applyNumberFormat="0" applyAlignment="0" applyProtection="0"/>
    <xf numFmtId="0" fontId="17" fillId="22" borderId="3" applyNumberFormat="0" applyAlignment="0" applyProtection="0"/>
    <xf numFmtId="0" fontId="18" fillId="0" borderId="0" applyBorder="0">
      <alignment horizontal="center" vertical="center" wrapText="1"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Border="0">
      <alignment horizontal="center" vertical="center" wrapText="1"/>
    </xf>
    <xf numFmtId="170" fontId="23" fillId="23" borderId="2"/>
    <xf numFmtId="4" fontId="4" fillId="24" borderId="1" applyBorder="0">
      <alignment horizontal="right"/>
    </xf>
    <xf numFmtId="0" fontId="24" fillId="0" borderId="9" applyNumberFormat="0" applyFill="0" applyAlignment="0" applyProtection="0"/>
    <xf numFmtId="0" fontId="25" fillId="25" borderId="10" applyNumberFormat="0" applyAlignment="0" applyProtection="0"/>
    <xf numFmtId="0" fontId="26" fillId="3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5" fillId="0" borderId="0"/>
    <xf numFmtId="0" fontId="5" fillId="0" borderId="0"/>
    <xf numFmtId="0" fontId="31" fillId="5" borderId="0" applyNumberFormat="0" applyBorder="0" applyAlignment="0" applyProtection="0"/>
    <xf numFmtId="164" fontId="32" fillId="24" borderId="11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5" fillId="27" borderId="12" applyNumberFormat="0" applyFont="0" applyAlignment="0" applyProtection="0"/>
    <xf numFmtId="9" fontId="5" fillId="0" borderId="0" applyFill="0" applyBorder="0" applyAlignment="0" applyProtection="0"/>
    <xf numFmtId="0" fontId="34" fillId="0" borderId="13" applyNumberFormat="0" applyFill="0" applyAlignment="0" applyProtection="0"/>
    <xf numFmtId="0" fontId="6" fillId="0" borderId="0"/>
    <xf numFmtId="0" fontId="35" fillId="0" borderId="0" applyNumberFormat="0" applyFill="0" applyBorder="0" applyAlignment="0" applyProtection="0"/>
    <xf numFmtId="49" fontId="26" fillId="0" borderId="0">
      <alignment horizontal="center"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4" fillId="3" borderId="0" applyFont="0" applyBorder="0">
      <alignment horizontal="right"/>
    </xf>
    <xf numFmtId="4" fontId="4" fillId="3" borderId="14" applyBorder="0">
      <alignment horizontal="right"/>
    </xf>
    <xf numFmtId="4" fontId="4" fillId="28" borderId="15" applyBorder="0">
      <alignment horizontal="right"/>
    </xf>
    <xf numFmtId="0" fontId="37" fillId="6" borderId="0" applyNumberFormat="0" applyBorder="0" applyAlignment="0" applyProtection="0"/>
    <xf numFmtId="9" fontId="3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173" fontId="51" fillId="0" borderId="0">
      <alignment vertical="top"/>
    </xf>
    <xf numFmtId="0" fontId="52" fillId="0" borderId="0"/>
    <xf numFmtId="0" fontId="53" fillId="0" borderId="0"/>
    <xf numFmtId="0" fontId="52" fillId="0" borderId="0"/>
    <xf numFmtId="43" fontId="52" fillId="0" borderId="0" applyFont="0" applyFill="0" applyBorder="0" applyAlignment="0" applyProtection="0"/>
    <xf numFmtId="0" fontId="1" fillId="0" borderId="0"/>
    <xf numFmtId="0" fontId="1" fillId="29" borderId="20" applyNumberFormat="0" applyFont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/>
    <xf numFmtId="0" fontId="3" fillId="2" borderId="0" xfId="0" applyFont="1" applyFill="1"/>
    <xf numFmtId="0" fontId="0" fillId="0" borderId="16" xfId="0" applyBorder="1" applyAlignment="1">
      <alignment wrapText="1"/>
    </xf>
    <xf numFmtId="0" fontId="40" fillId="0" borderId="0" xfId="0" applyFont="1" applyAlignment="1">
      <alignment horizontal="right" wrapText="1"/>
    </xf>
    <xf numFmtId="0" fontId="40" fillId="0" borderId="0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wrapText="1"/>
    </xf>
    <xf numFmtId="0" fontId="40" fillId="0" borderId="1" xfId="0" applyFont="1" applyBorder="1" applyAlignment="1">
      <alignment wrapText="1"/>
    </xf>
    <xf numFmtId="164" fontId="40" fillId="0" borderId="1" xfId="0" applyNumberFormat="1" applyFont="1" applyBorder="1" applyAlignment="1">
      <alignment wrapText="1"/>
    </xf>
    <xf numFmtId="0" fontId="42" fillId="0" borderId="1" xfId="0" applyFont="1" applyBorder="1" applyAlignment="1">
      <alignment wrapText="1"/>
    </xf>
    <xf numFmtId="4" fontId="40" fillId="0" borderId="1" xfId="0" applyNumberFormat="1" applyFont="1" applyBorder="1" applyAlignment="1">
      <alignment wrapText="1"/>
    </xf>
    <xf numFmtId="0" fontId="40" fillId="0" borderId="1" xfId="0" applyFont="1" applyBorder="1" applyAlignment="1">
      <alignment horizontal="left" vertical="center" wrapText="1"/>
    </xf>
    <xf numFmtId="3" fontId="40" fillId="0" borderId="1" xfId="0" applyNumberFormat="1" applyFont="1" applyBorder="1" applyAlignment="1">
      <alignment wrapText="1"/>
    </xf>
    <xf numFmtId="2" fontId="40" fillId="0" borderId="1" xfId="0" applyNumberFormat="1" applyFont="1" applyBorder="1" applyAlignment="1">
      <alignment wrapText="1"/>
    </xf>
    <xf numFmtId="0" fontId="42" fillId="2" borderId="1" xfId="0" applyFont="1" applyFill="1" applyBorder="1" applyAlignment="1">
      <alignment wrapText="1"/>
    </xf>
    <xf numFmtId="0" fontId="42" fillId="2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wrapText="1"/>
    </xf>
    <xf numFmtId="0" fontId="42" fillId="0" borderId="1" xfId="0" applyFont="1" applyBorder="1" applyAlignment="1">
      <alignment horizontal="center" vertical="center" wrapText="1"/>
    </xf>
    <xf numFmtId="16" fontId="40" fillId="0" borderId="1" xfId="0" applyNumberFormat="1" applyFont="1" applyBorder="1" applyAlignment="1">
      <alignment wrapText="1"/>
    </xf>
    <xf numFmtId="0" fontId="45" fillId="0" borderId="0" xfId="0" applyFont="1" applyAlignment="1">
      <alignment horizontal="left" vertical="center"/>
    </xf>
    <xf numFmtId="171" fontId="40" fillId="0" borderId="1" xfId="0" applyNumberFormat="1" applyFont="1" applyBorder="1" applyAlignment="1">
      <alignment wrapText="1"/>
    </xf>
    <xf numFmtId="0" fontId="39" fillId="0" borderId="0" xfId="0" applyFont="1"/>
    <xf numFmtId="0" fontId="40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/>
    <xf numFmtId="0" fontId="40" fillId="0" borderId="1" xfId="1" applyFont="1" applyBorder="1" applyAlignment="1">
      <alignment horizontal="left" vertical="center"/>
    </xf>
    <xf numFmtId="0" fontId="40" fillId="0" borderId="1" xfId="0" applyFont="1" applyBorder="1" applyAlignment="1">
      <alignment horizontal="left"/>
    </xf>
    <xf numFmtId="0" fontId="40" fillId="0" borderId="0" xfId="0" applyFont="1"/>
    <xf numFmtId="0" fontId="42" fillId="0" borderId="0" xfId="0" applyFont="1" applyBorder="1" applyAlignment="1">
      <alignment horizontal="left"/>
    </xf>
    <xf numFmtId="0" fontId="39" fillId="0" borderId="0" xfId="0" applyFont="1" applyAlignment="1">
      <alignment horizontal="center"/>
    </xf>
    <xf numFmtId="3" fontId="40" fillId="2" borderId="1" xfId="0" applyNumberFormat="1" applyFont="1" applyFill="1" applyBorder="1" applyAlignment="1">
      <alignment wrapText="1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4" fontId="40" fillId="0" borderId="1" xfId="0" applyNumberFormat="1" applyFont="1" applyBorder="1" applyAlignment="1">
      <alignment horizontal="right" wrapText="1"/>
    </xf>
    <xf numFmtId="4" fontId="40" fillId="0" borderId="0" xfId="0" applyNumberFormat="1" applyFont="1" applyAlignment="1">
      <alignment horizontal="right"/>
    </xf>
    <xf numFmtId="4" fontId="50" fillId="2" borderId="1" xfId="0" applyNumberFormat="1" applyFont="1" applyFill="1" applyBorder="1" applyAlignment="1">
      <alignment wrapText="1"/>
    </xf>
    <xf numFmtId="0" fontId="40" fillId="0" borderId="1" xfId="1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/>
    </xf>
    <xf numFmtId="0" fontId="40" fillId="0" borderId="1" xfId="0" applyFont="1" applyFill="1" applyBorder="1"/>
    <xf numFmtId="3" fontId="40" fillId="0" borderId="1" xfId="0" applyNumberFormat="1" applyFont="1" applyFill="1" applyBorder="1" applyAlignment="1">
      <alignment wrapText="1"/>
    </xf>
    <xf numFmtId="10" fontId="40" fillId="0" borderId="1" xfId="73" applyNumberFormat="1" applyFont="1" applyFill="1" applyBorder="1" applyAlignment="1">
      <alignment wrapText="1"/>
    </xf>
    <xf numFmtId="172" fontId="40" fillId="0" borderId="1" xfId="0" applyNumberFormat="1" applyFont="1" applyFill="1" applyBorder="1" applyAlignment="1">
      <alignment wrapText="1"/>
    </xf>
    <xf numFmtId="4" fontId="40" fillId="0" borderId="1" xfId="0" applyNumberFormat="1" applyFont="1" applyFill="1" applyBorder="1" applyAlignment="1">
      <alignment wrapText="1"/>
    </xf>
    <xf numFmtId="4" fontId="40" fillId="0" borderId="0" xfId="0" applyNumberFormat="1" applyFont="1" applyFill="1"/>
    <xf numFmtId="4" fontId="40" fillId="0" borderId="1" xfId="0" applyNumberFormat="1" applyFont="1" applyFill="1" applyBorder="1"/>
    <xf numFmtId="0" fontId="40" fillId="0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0" fontId="40" fillId="0" borderId="1" xfId="0" applyFont="1" applyFill="1" applyBorder="1" applyAlignment="1">
      <alignment wrapText="1"/>
    </xf>
    <xf numFmtId="0" fontId="0" fillId="0" borderId="0" xfId="0" applyFill="1"/>
    <xf numFmtId="0" fontId="40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right"/>
    </xf>
    <xf numFmtId="0" fontId="0" fillId="0" borderId="0" xfId="0" applyBorder="1"/>
    <xf numFmtId="3" fontId="42" fillId="0" borderId="1" xfId="0" applyNumberFormat="1" applyFont="1" applyFill="1" applyBorder="1" applyAlignment="1">
      <alignment wrapText="1"/>
    </xf>
    <xf numFmtId="164" fontId="40" fillId="0" borderId="1" xfId="0" applyNumberFormat="1" applyFont="1" applyFill="1" applyBorder="1" applyAlignment="1">
      <alignment wrapText="1"/>
    </xf>
    <xf numFmtId="2" fontId="40" fillId="0" borderId="1" xfId="0" applyNumberFormat="1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171" fontId="40" fillId="0" borderId="1" xfId="0" applyNumberFormat="1" applyFont="1" applyFill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4" fillId="0" borderId="0" xfId="0" applyFont="1" applyBorder="1" applyAlignment="1">
      <alignment horizontal="left" wrapText="1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Border="1" applyAlignment="1">
      <alignment wrapText="1"/>
    </xf>
    <xf numFmtId="0" fontId="43" fillId="0" borderId="0" xfId="0" applyFont="1" applyBorder="1" applyAlignment="1">
      <alignment horizontal="left" wrapText="1"/>
    </xf>
    <xf numFmtId="4" fontId="40" fillId="0" borderId="17" xfId="0" applyNumberFormat="1" applyFont="1" applyFill="1" applyBorder="1" applyAlignment="1">
      <alignment horizontal="center" wrapText="1"/>
    </xf>
    <xf numFmtId="4" fontId="40" fillId="0" borderId="18" xfId="0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</cellXfs>
  <cellStyles count="85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laroux" xfId="23"/>
    <cellStyle name="Currency [0]" xfId="24"/>
    <cellStyle name="Currency_laroux" xfId="25"/>
    <cellStyle name="Normal_ASUS" xfId="26"/>
    <cellStyle name="Normal1" xfId="27"/>
    <cellStyle name="Price_Body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Беззащитный" xfId="35"/>
    <cellStyle name="Ввод  2" xfId="36"/>
    <cellStyle name="Вывод 2" xfId="37"/>
    <cellStyle name="Вычисление 2" xfId="38"/>
    <cellStyle name="Заголовок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Столбца" xfId="44"/>
    <cellStyle name="Защитный" xfId="45"/>
    <cellStyle name="Значение" xfId="46"/>
    <cellStyle name="Итог 2" xfId="47"/>
    <cellStyle name="Контрольная ячейка 2" xfId="48"/>
    <cellStyle name="Мои наименования показателей" xfId="49"/>
    <cellStyle name="Мой заголовок" xfId="50"/>
    <cellStyle name="Мой заголовок листа" xfId="51"/>
    <cellStyle name="Название 2" xfId="52"/>
    <cellStyle name="Нейтральный 2" xfId="53"/>
    <cellStyle name="Обычный" xfId="0" builtinId="0"/>
    <cellStyle name="Обычный 158" xfId="79"/>
    <cellStyle name="Обычный 190" xfId="82"/>
    <cellStyle name="Обычный 2" xfId="1"/>
    <cellStyle name="Обычный 2 10 3" xfId="78"/>
    <cellStyle name="Обычный 2 2" xfId="54"/>
    <cellStyle name="Обычный 2 20" xfId="80"/>
    <cellStyle name="Обычный 3" xfId="55"/>
    <cellStyle name="Обычный 4" xfId="2"/>
    <cellStyle name="Плохой 2" xfId="56"/>
    <cellStyle name="Поле ввода" xfId="57"/>
    <cellStyle name="Пояснение 2" xfId="58"/>
    <cellStyle name="Примечание 2" xfId="59"/>
    <cellStyle name="Примечание 84" xfId="83"/>
    <cellStyle name="Процентный" xfId="73" builtinId="5"/>
    <cellStyle name="Процентный 2" xfId="74"/>
    <cellStyle name="Процентный 2 10" xfId="75"/>
    <cellStyle name="Процентный 2 2" xfId="60"/>
    <cellStyle name="Процентный 2 3" xfId="76"/>
    <cellStyle name="Связанная ячейка 2" xfId="61"/>
    <cellStyle name="Стиль 1" xfId="62"/>
    <cellStyle name="Стиль 1 2" xfId="77"/>
    <cellStyle name="Текст предупреждения 2" xfId="63"/>
    <cellStyle name="Текстовый" xfId="64"/>
    <cellStyle name="Тысячи [0]_3Com" xfId="65"/>
    <cellStyle name="Тысячи_3Com" xfId="66"/>
    <cellStyle name="Финансовый 2" xfId="68"/>
    <cellStyle name="Финансовый 2 2" xfId="81"/>
    <cellStyle name="Финансовый 21" xfId="84"/>
    <cellStyle name="Финансовый 3" xfId="67"/>
    <cellStyle name="Формула" xfId="69"/>
    <cellStyle name="ФормулаВБ" xfId="70"/>
    <cellStyle name="ФормулаНаКонтроль" xfId="71"/>
    <cellStyle name="Хороший 2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view="pageBreakPreview" zoomScale="60" zoomScaleNormal="100" workbookViewId="0">
      <selection activeCell="P9" sqref="P9"/>
    </sheetView>
  </sheetViews>
  <sheetFormatPr defaultRowHeight="15"/>
  <sheetData>
    <row r="1" spans="1:16" ht="42.75" customHeight="1">
      <c r="A1" s="66" t="s">
        <v>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>
      <c r="A2" s="23"/>
      <c r="B2" s="23"/>
      <c r="C2" s="23"/>
      <c r="D2" s="23"/>
      <c r="E2" s="23"/>
      <c r="F2" s="23"/>
      <c r="G2" s="23"/>
      <c r="H2" s="23"/>
    </row>
    <row r="3" spans="1:16">
      <c r="A3" s="66" t="s">
        <v>98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>
      <c r="A5" s="66" t="s">
        <v>97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58.5" customHeight="1">
      <c r="A6" s="67" t="s">
        <v>106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58.5" customHeight="1">
      <c r="A7" s="67" t="s">
        <v>107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>
      <c r="A8" s="68" t="s">
        <v>96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>
      <c r="A9" s="23" t="s">
        <v>92</v>
      </c>
      <c r="B9" s="23"/>
      <c r="C9" s="23"/>
      <c r="D9" s="23"/>
      <c r="E9" s="23"/>
      <c r="F9" s="23"/>
      <c r="G9" s="23"/>
      <c r="H9" s="23"/>
    </row>
  </sheetData>
  <mergeCells count="6">
    <mergeCell ref="A1:P1"/>
    <mergeCell ref="A3:P3"/>
    <mergeCell ref="A5:P5"/>
    <mergeCell ref="A6:P6"/>
    <mergeCell ref="A8:P8"/>
    <mergeCell ref="A7:P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view="pageBreakPreview" zoomScale="90" zoomScaleNormal="100" zoomScaleSheetLayoutView="90" workbookViewId="0">
      <selection activeCell="D41" sqref="D41"/>
    </sheetView>
  </sheetViews>
  <sheetFormatPr defaultRowHeight="15"/>
  <cols>
    <col min="1" max="1" width="37.7109375" customWidth="1"/>
    <col min="2" max="2" width="67.85546875" customWidth="1"/>
  </cols>
  <sheetData>
    <row r="1" spans="1:2" ht="31.5">
      <c r="B1" s="6" t="s">
        <v>104</v>
      </c>
    </row>
    <row r="3" spans="1:2" ht="15.75">
      <c r="A3" s="69" t="s">
        <v>113</v>
      </c>
      <c r="B3" s="69"/>
    </row>
    <row r="4" spans="1:2" ht="15.75">
      <c r="A4" s="30"/>
      <c r="B4" s="30"/>
    </row>
    <row r="6" spans="1:2" ht="54" customHeight="1">
      <c r="A6" s="24" t="s">
        <v>68</v>
      </c>
      <c r="B6" s="25" t="s">
        <v>108</v>
      </c>
    </row>
    <row r="7" spans="1:2" ht="15.75">
      <c r="A7" s="26" t="s">
        <v>69</v>
      </c>
      <c r="B7" s="26" t="s">
        <v>109</v>
      </c>
    </row>
    <row r="8" spans="1:2" ht="15.75">
      <c r="A8" s="26" t="s">
        <v>70</v>
      </c>
      <c r="B8" s="43" t="s">
        <v>114</v>
      </c>
    </row>
    <row r="9" spans="1:2" ht="15.75">
      <c r="A9" s="26" t="s">
        <v>71</v>
      </c>
      <c r="B9" s="43" t="s">
        <v>114</v>
      </c>
    </row>
    <row r="10" spans="1:2" ht="15.75">
      <c r="A10" s="26" t="s">
        <v>72</v>
      </c>
      <c r="B10" s="41">
        <v>6164266561</v>
      </c>
    </row>
    <row r="11" spans="1:2" ht="15.75">
      <c r="A11" s="26" t="s">
        <v>73</v>
      </c>
      <c r="B11" s="42">
        <v>344402001</v>
      </c>
    </row>
    <row r="12" spans="1:2" ht="15.75">
      <c r="A12" s="26" t="s">
        <v>90</v>
      </c>
      <c r="B12" s="26" t="s">
        <v>110</v>
      </c>
    </row>
    <row r="13" spans="1:2" ht="15.75">
      <c r="A13" s="26" t="s">
        <v>74</v>
      </c>
      <c r="B13" s="23" t="s">
        <v>118</v>
      </c>
    </row>
    <row r="14" spans="1:2" ht="15.75">
      <c r="A14" s="26" t="s">
        <v>75</v>
      </c>
      <c r="B14" s="26" t="s">
        <v>111</v>
      </c>
    </row>
    <row r="15" spans="1:2" ht="15.75">
      <c r="A15" s="26" t="s">
        <v>76</v>
      </c>
      <c r="B15" s="26" t="s">
        <v>112</v>
      </c>
    </row>
    <row r="16" spans="1:2" ht="15.75">
      <c r="A16" s="29"/>
      <c r="B16" s="29"/>
    </row>
    <row r="17" spans="1:2" ht="53.25" hidden="1" customHeight="1">
      <c r="A17" s="24" t="s">
        <v>68</v>
      </c>
      <c r="B17" s="25" t="s">
        <v>89</v>
      </c>
    </row>
    <row r="18" spans="1:2" ht="18" hidden="1" customHeight="1">
      <c r="A18" s="26" t="s">
        <v>69</v>
      </c>
      <c r="B18" s="26" t="s">
        <v>88</v>
      </c>
    </row>
    <row r="19" spans="1:2" ht="15.75" hidden="1">
      <c r="A19" s="26" t="s">
        <v>70</v>
      </c>
      <c r="B19" s="26" t="s">
        <v>87</v>
      </c>
    </row>
    <row r="20" spans="1:2" ht="15.75" hidden="1">
      <c r="A20" s="26" t="s">
        <v>71</v>
      </c>
      <c r="B20" s="26" t="s">
        <v>86</v>
      </c>
    </row>
    <row r="21" spans="1:2" ht="15.75" hidden="1">
      <c r="A21" s="26" t="s">
        <v>72</v>
      </c>
      <c r="B21" s="27">
        <v>6164266561</v>
      </c>
    </row>
    <row r="22" spans="1:2" ht="15.75" hidden="1">
      <c r="A22" s="26" t="s">
        <v>73</v>
      </c>
      <c r="B22" s="28">
        <v>81602001</v>
      </c>
    </row>
    <row r="23" spans="1:2" ht="15.75" hidden="1">
      <c r="A23" s="26" t="s">
        <v>90</v>
      </c>
      <c r="B23" s="26" t="s">
        <v>82</v>
      </c>
    </row>
    <row r="24" spans="1:2" ht="15.75" hidden="1">
      <c r="A24" s="26" t="s">
        <v>74</v>
      </c>
      <c r="B24" s="26" t="s">
        <v>83</v>
      </c>
    </row>
    <row r="25" spans="1:2" ht="15.75" hidden="1">
      <c r="A25" s="26" t="s">
        <v>75</v>
      </c>
      <c r="B25" s="26" t="s">
        <v>84</v>
      </c>
    </row>
    <row r="26" spans="1:2" ht="15.75" hidden="1">
      <c r="A26" s="26" t="s">
        <v>76</v>
      </c>
      <c r="B26" s="26" t="s">
        <v>85</v>
      </c>
    </row>
    <row r="27" spans="1:2" hidden="1"/>
    <row r="28" spans="1:2" hidden="1"/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view="pageBreakPreview" zoomScale="80" zoomScaleNormal="100" zoomScaleSheetLayoutView="80" workbookViewId="0">
      <pane xSplit="3" ySplit="5" topLeftCell="D24" activePane="bottomRight" state="frozen"/>
      <selection pane="topRight" activeCell="D1" sqref="D1"/>
      <selection pane="bottomLeft" activeCell="A9" sqref="A9"/>
      <selection pane="bottomRight" activeCell="D26" sqref="D26"/>
    </sheetView>
  </sheetViews>
  <sheetFormatPr defaultRowHeight="15"/>
  <cols>
    <col min="2" max="2" width="43.140625" customWidth="1"/>
    <col min="3" max="3" width="17.140625" customWidth="1"/>
    <col min="4" max="4" width="30.85546875" customWidth="1"/>
    <col min="5" max="5" width="27.7109375" customWidth="1"/>
    <col min="6" max="6" width="30.28515625" customWidth="1"/>
  </cols>
  <sheetData>
    <row r="1" spans="1:6" ht="30" customHeight="1">
      <c r="E1" s="71" t="s">
        <v>135</v>
      </c>
      <c r="F1" s="71"/>
    </row>
    <row r="2" spans="1:6" ht="23.25" customHeight="1">
      <c r="B2" s="7"/>
      <c r="C2" s="7"/>
      <c r="D2" s="7"/>
      <c r="E2" s="7"/>
      <c r="F2" s="7"/>
    </row>
    <row r="3" spans="1:6" ht="41.25" customHeight="1">
      <c r="B3" s="70" t="s">
        <v>105</v>
      </c>
      <c r="C3" s="70"/>
      <c r="D3" s="70"/>
      <c r="E3" s="70"/>
      <c r="F3" s="70"/>
    </row>
    <row r="4" spans="1:6" ht="12" customHeight="1">
      <c r="B4" s="7"/>
      <c r="C4" s="7"/>
      <c r="D4" s="7"/>
      <c r="E4" s="7"/>
      <c r="F4" s="7"/>
    </row>
    <row r="5" spans="1:6" ht="52.5" customHeight="1">
      <c r="A5" s="56" t="s">
        <v>0</v>
      </c>
      <c r="B5" s="56" t="s">
        <v>1</v>
      </c>
      <c r="C5" s="56" t="s">
        <v>2</v>
      </c>
      <c r="D5" s="56" t="s">
        <v>131</v>
      </c>
      <c r="E5" s="56" t="s">
        <v>129</v>
      </c>
      <c r="F5" s="56" t="s">
        <v>133</v>
      </c>
    </row>
    <row r="6" spans="1:6" ht="31.5">
      <c r="A6" s="11" t="s">
        <v>5</v>
      </c>
      <c r="B6" s="11" t="s">
        <v>26</v>
      </c>
      <c r="C6" s="9"/>
      <c r="D6" s="9"/>
      <c r="E6" s="10"/>
      <c r="F6" s="9"/>
    </row>
    <row r="7" spans="1:6" ht="15.75">
      <c r="A7" s="9" t="s">
        <v>6</v>
      </c>
      <c r="B7" s="9" t="s">
        <v>27</v>
      </c>
      <c r="C7" s="8" t="s">
        <v>29</v>
      </c>
      <c r="D7" s="44">
        <v>9271752</v>
      </c>
      <c r="E7" s="44">
        <v>9347216.7329211999</v>
      </c>
      <c r="F7" s="44">
        <v>12797807.351170029</v>
      </c>
    </row>
    <row r="8" spans="1:6" ht="19.5" customHeight="1">
      <c r="A8" s="9" t="s">
        <v>9</v>
      </c>
      <c r="B8" s="13" t="s">
        <v>28</v>
      </c>
      <c r="C8" s="56" t="s">
        <v>29</v>
      </c>
      <c r="D8" s="44">
        <v>1999420.7890000008</v>
      </c>
      <c r="E8" s="44">
        <v>698015.44138071314</v>
      </c>
      <c r="F8" s="44">
        <v>3564664.4304588493</v>
      </c>
    </row>
    <row r="9" spans="1:6" s="53" customFormat="1" ht="38.25" customHeight="1">
      <c r="A9" s="52" t="s">
        <v>30</v>
      </c>
      <c r="B9" s="52" t="s">
        <v>31</v>
      </c>
      <c r="C9" s="50" t="s">
        <v>29</v>
      </c>
      <c r="D9" s="44">
        <v>1318486.9530000011</v>
      </c>
      <c r="E9" s="44">
        <v>859048.09820834617</v>
      </c>
      <c r="F9" s="44">
        <v>2701108.4905759674</v>
      </c>
    </row>
    <row r="10" spans="1:6" ht="15.75">
      <c r="A10" s="9" t="s">
        <v>32</v>
      </c>
      <c r="B10" s="9" t="s">
        <v>33</v>
      </c>
      <c r="C10" s="8" t="s">
        <v>29</v>
      </c>
      <c r="D10" s="44">
        <v>13636.116000001086</v>
      </c>
      <c r="E10" s="44">
        <v>111654.95593220348</v>
      </c>
      <c r="F10" s="44">
        <v>1312215.1068967008</v>
      </c>
    </row>
    <row r="11" spans="1:6" ht="31.5">
      <c r="A11" s="11" t="s">
        <v>14</v>
      </c>
      <c r="B11" s="11" t="s">
        <v>34</v>
      </c>
      <c r="C11" s="9"/>
      <c r="D11" s="44"/>
      <c r="E11" s="44"/>
      <c r="F11" s="44"/>
    </row>
    <row r="12" spans="1:6" ht="67.5" customHeight="1">
      <c r="A12" s="9" t="s">
        <v>35</v>
      </c>
      <c r="B12" s="9" t="s">
        <v>36</v>
      </c>
      <c r="C12" s="56" t="s">
        <v>19</v>
      </c>
      <c r="D12" s="45">
        <f>D8/D7</f>
        <v>0.21564649151530377</v>
      </c>
      <c r="E12" s="45">
        <f>E8/E7</f>
        <v>7.4676287212029666E-2</v>
      </c>
      <c r="F12" s="45">
        <v>0.2785371222307822</v>
      </c>
    </row>
    <row r="13" spans="1:6" ht="31.5">
      <c r="A13" s="11" t="s">
        <v>15</v>
      </c>
      <c r="B13" s="11" t="s">
        <v>37</v>
      </c>
      <c r="C13" s="56"/>
      <c r="D13" s="44"/>
      <c r="E13" s="44"/>
      <c r="F13" s="44"/>
    </row>
    <row r="14" spans="1:6" ht="15.75">
      <c r="A14" s="9" t="s">
        <v>16</v>
      </c>
      <c r="B14" s="9" t="s">
        <v>39</v>
      </c>
      <c r="C14" s="56" t="s">
        <v>38</v>
      </c>
      <c r="D14" s="46">
        <v>1463.26</v>
      </c>
      <c r="E14" s="46">
        <v>1549.8740833333329</v>
      </c>
      <c r="F14" s="46">
        <v>1511.5010440309411</v>
      </c>
    </row>
    <row r="15" spans="1:6" ht="31.5">
      <c r="A15" s="9" t="s">
        <v>17</v>
      </c>
      <c r="B15" s="51" t="s">
        <v>41</v>
      </c>
      <c r="C15" s="56" t="s">
        <v>42</v>
      </c>
      <c r="D15" s="44">
        <v>10401945.687000003</v>
      </c>
      <c r="E15" s="44">
        <v>10408252</v>
      </c>
      <c r="F15" s="44">
        <v>10100341.585999999</v>
      </c>
    </row>
    <row r="16" spans="1:6" ht="47.25">
      <c r="A16" s="9" t="s">
        <v>18</v>
      </c>
      <c r="B16" s="9" t="s">
        <v>44</v>
      </c>
      <c r="C16" s="56" t="s">
        <v>42</v>
      </c>
      <c r="D16" s="44">
        <v>808260.94799999997</v>
      </c>
      <c r="E16" s="44">
        <v>678476</v>
      </c>
      <c r="F16" s="44">
        <v>821309</v>
      </c>
    </row>
    <row r="17" spans="1:6" ht="76.5" customHeight="1">
      <c r="A17" s="9" t="s">
        <v>40</v>
      </c>
      <c r="B17" s="9" t="s">
        <v>45</v>
      </c>
      <c r="C17" s="56" t="s">
        <v>19</v>
      </c>
      <c r="D17" s="52"/>
      <c r="E17" s="52" t="s">
        <v>130</v>
      </c>
      <c r="F17" s="52"/>
    </row>
    <row r="18" spans="1:6" ht="63.75" customHeight="1">
      <c r="A18" s="9" t="s">
        <v>43</v>
      </c>
      <c r="B18" s="9" t="s">
        <v>77</v>
      </c>
      <c r="C18" s="56"/>
      <c r="D18" s="50" t="s">
        <v>117</v>
      </c>
      <c r="E18" s="54" t="s">
        <v>120</v>
      </c>
      <c r="F18" s="54"/>
    </row>
    <row r="19" spans="1:6" s="4" customFormat="1" ht="31.5">
      <c r="A19" s="16" t="s">
        <v>20</v>
      </c>
      <c r="B19" s="16" t="s">
        <v>121</v>
      </c>
      <c r="C19" s="17"/>
      <c r="D19" s="60">
        <f>D7</f>
        <v>9271752</v>
      </c>
      <c r="E19" s="60">
        <f>E7</f>
        <v>9347216.7329211999</v>
      </c>
      <c r="F19" s="60">
        <v>12797807.351170029</v>
      </c>
    </row>
    <row r="20" spans="1:6" ht="30" customHeight="1">
      <c r="A20" s="9" t="s">
        <v>21</v>
      </c>
      <c r="B20" s="9" t="s">
        <v>78</v>
      </c>
      <c r="C20" s="56" t="s">
        <v>29</v>
      </c>
      <c r="D20" s="14">
        <v>2300134.1140000001</v>
      </c>
      <c r="E20" s="44">
        <v>2654884.616934319</v>
      </c>
      <c r="F20" s="44">
        <v>2803988.6514183697</v>
      </c>
    </row>
    <row r="21" spans="1:6" ht="15.75">
      <c r="A21" s="9"/>
      <c r="B21" s="9" t="s">
        <v>46</v>
      </c>
      <c r="C21" s="9"/>
      <c r="D21" s="14">
        <v>1431149.2439999999</v>
      </c>
      <c r="E21" s="44">
        <v>1781425.0216752007</v>
      </c>
      <c r="F21" s="44">
        <v>1881473.685247378</v>
      </c>
    </row>
    <row r="22" spans="1:6" ht="15.75">
      <c r="A22" s="9"/>
      <c r="B22" s="13" t="s">
        <v>123</v>
      </c>
      <c r="C22" s="56"/>
      <c r="D22" s="44">
        <v>134423.55300000001</v>
      </c>
      <c r="E22" s="44">
        <v>305126</v>
      </c>
      <c r="F22" s="44">
        <v>322262.53291588835</v>
      </c>
    </row>
    <row r="23" spans="1:6" ht="15.75">
      <c r="A23" s="9"/>
      <c r="B23" s="13" t="s">
        <v>47</v>
      </c>
      <c r="C23" s="56"/>
      <c r="D23" s="44">
        <v>189709.42899999997</v>
      </c>
      <c r="E23" s="44">
        <v>212671</v>
      </c>
      <c r="F23" s="44">
        <v>224615.0611149325</v>
      </c>
    </row>
    <row r="24" spans="1:6" ht="31.5">
      <c r="A24" s="9" t="s">
        <v>22</v>
      </c>
      <c r="B24" s="9" t="s">
        <v>122</v>
      </c>
      <c r="C24" s="56" t="s">
        <v>29</v>
      </c>
      <c r="D24" s="14">
        <v>5773565.0834605685</v>
      </c>
      <c r="E24" s="44">
        <v>5161000.1381800612</v>
      </c>
      <c r="F24" s="44">
        <v>6948485.9144629594</v>
      </c>
    </row>
    <row r="25" spans="1:6" ht="31.5">
      <c r="A25" s="9" t="s">
        <v>23</v>
      </c>
      <c r="B25" s="9" t="s">
        <v>48</v>
      </c>
      <c r="C25" s="56" t="s">
        <v>29</v>
      </c>
      <c r="D25" s="14">
        <v>0</v>
      </c>
      <c r="E25" s="44">
        <v>41615.599999999999</v>
      </c>
      <c r="F25" s="44">
        <v>1223327.1068967008</v>
      </c>
    </row>
    <row r="26" spans="1:6" ht="31.5">
      <c r="A26" s="9" t="s">
        <v>24</v>
      </c>
      <c r="B26" s="9" t="s">
        <v>49</v>
      </c>
      <c r="C26" s="56" t="s">
        <v>29</v>
      </c>
      <c r="D26" s="44">
        <v>401448</v>
      </c>
      <c r="E26" s="44">
        <v>173000</v>
      </c>
      <c r="F26" s="44">
        <v>549418</v>
      </c>
    </row>
    <row r="27" spans="1:6" ht="47.25">
      <c r="A27" s="9" t="s">
        <v>25</v>
      </c>
      <c r="B27" s="9" t="s">
        <v>79</v>
      </c>
      <c r="C27" s="8"/>
      <c r="D27" s="50" t="s">
        <v>116</v>
      </c>
      <c r="E27" s="50" t="s">
        <v>115</v>
      </c>
      <c r="F27" s="50" t="s">
        <v>115</v>
      </c>
    </row>
    <row r="28" spans="1:6" ht="15.75">
      <c r="A28" s="9"/>
      <c r="B28" s="18" t="s">
        <v>50</v>
      </c>
      <c r="C28" s="56"/>
      <c r="D28" s="9"/>
      <c r="E28" s="61"/>
      <c r="F28" s="52"/>
    </row>
    <row r="29" spans="1:6" ht="15.75">
      <c r="A29" s="9"/>
      <c r="B29" s="9" t="s">
        <v>51</v>
      </c>
      <c r="C29" s="56" t="s">
        <v>52</v>
      </c>
      <c r="D29" s="14">
        <v>164675.29999999999</v>
      </c>
      <c r="E29" s="44">
        <v>164953.17000000001</v>
      </c>
      <c r="F29" s="44">
        <v>164918.23000000001</v>
      </c>
    </row>
    <row r="30" spans="1:6" ht="31.5">
      <c r="A30" s="9"/>
      <c r="B30" s="9" t="s">
        <v>53</v>
      </c>
      <c r="C30" s="56" t="s">
        <v>56</v>
      </c>
      <c r="D30" s="15">
        <f>D20/D29</f>
        <v>13.967693479228519</v>
      </c>
      <c r="E30" s="62">
        <f t="shared" ref="E30" si="0">E20/E29</f>
        <v>16.094777790171108</v>
      </c>
      <c r="F30" s="62">
        <v>17.002296540645442</v>
      </c>
    </row>
    <row r="31" spans="1:6" s="3" customFormat="1" ht="50.25" customHeight="1">
      <c r="A31" s="11" t="s">
        <v>54</v>
      </c>
      <c r="B31" s="11" t="s">
        <v>55</v>
      </c>
      <c r="C31" s="19"/>
      <c r="D31" s="11"/>
      <c r="E31" s="63"/>
      <c r="F31" s="63"/>
    </row>
    <row r="32" spans="1:6" ht="15.75">
      <c r="A32" s="9" t="s">
        <v>57</v>
      </c>
      <c r="B32" s="9" t="s">
        <v>58</v>
      </c>
      <c r="C32" s="56" t="s">
        <v>59</v>
      </c>
      <c r="D32" s="44">
        <v>4076.8</v>
      </c>
      <c r="E32" s="44">
        <v>4532</v>
      </c>
      <c r="F32" s="44">
        <v>4532</v>
      </c>
    </row>
    <row r="33" spans="1:6" ht="31.5">
      <c r="A33" s="9" t="s">
        <v>60</v>
      </c>
      <c r="B33" s="9" t="s">
        <v>61</v>
      </c>
      <c r="C33" s="8" t="s">
        <v>62</v>
      </c>
      <c r="D33" s="22">
        <v>27.067245592948719</v>
      </c>
      <c r="E33" s="64">
        <f t="shared" ref="E33" si="1">E21/E32/12</f>
        <v>32.756417727184477</v>
      </c>
      <c r="F33" s="64">
        <v>34.596088651945017</v>
      </c>
    </row>
    <row r="34" spans="1:6" ht="47.25">
      <c r="A34" s="9" t="s">
        <v>63</v>
      </c>
      <c r="B34" s="9" t="s">
        <v>64</v>
      </c>
      <c r="C34" s="56"/>
      <c r="D34" s="55" t="s">
        <v>99</v>
      </c>
      <c r="E34" s="55" t="s">
        <v>91</v>
      </c>
      <c r="F34" s="55" t="s">
        <v>91</v>
      </c>
    </row>
    <row r="35" spans="1:6" ht="15.75">
      <c r="A35" s="9"/>
      <c r="B35" s="18" t="s">
        <v>50</v>
      </c>
      <c r="C35" s="9"/>
      <c r="D35" s="9"/>
      <c r="E35" s="52"/>
      <c r="F35" s="52"/>
    </row>
    <row r="36" spans="1:6" ht="31.5">
      <c r="A36" s="20"/>
      <c r="B36" s="9" t="s">
        <v>125</v>
      </c>
      <c r="C36" s="56" t="s">
        <v>29</v>
      </c>
      <c r="D36" s="32"/>
      <c r="E36" s="50" t="s">
        <v>119</v>
      </c>
      <c r="F36" s="52"/>
    </row>
    <row r="37" spans="1:6" ht="47.25">
      <c r="A37" s="9"/>
      <c r="B37" s="9" t="s">
        <v>126</v>
      </c>
      <c r="C37" s="56" t="s">
        <v>29</v>
      </c>
      <c r="D37" s="9"/>
      <c r="E37" s="50" t="s">
        <v>119</v>
      </c>
      <c r="F37" s="52"/>
    </row>
    <row r="38" spans="1:6" s="2" customFormat="1">
      <c r="A38" s="72" t="s">
        <v>128</v>
      </c>
      <c r="B38" s="73"/>
      <c r="C38" s="73"/>
      <c r="D38" s="1"/>
      <c r="E38" s="1"/>
      <c r="F38" s="1"/>
    </row>
    <row r="39" spans="1:6" s="2" customFormat="1" ht="14.25" customHeight="1">
      <c r="A39" s="74" t="s">
        <v>127</v>
      </c>
      <c r="B39" s="74"/>
      <c r="C39" s="74"/>
      <c r="D39" s="74"/>
      <c r="E39" s="74"/>
      <c r="F39" s="21"/>
    </row>
    <row r="40" spans="1:6" s="2" customFormat="1" ht="15.75" customHeight="1">
      <c r="A40" s="72" t="s">
        <v>124</v>
      </c>
      <c r="B40" s="73"/>
      <c r="C40" s="73"/>
      <c r="D40" s="21"/>
      <c r="E40" s="21"/>
      <c r="F40" s="21"/>
    </row>
    <row r="41" spans="1:6" s="59" customFormat="1" ht="15.75" customHeight="1">
      <c r="A41" s="74" t="s">
        <v>132</v>
      </c>
      <c r="B41" s="74"/>
      <c r="C41" s="74"/>
      <c r="D41" s="74"/>
      <c r="E41" s="21"/>
      <c r="F41" s="21"/>
    </row>
    <row r="42" spans="1:6" s="59" customFormat="1" ht="15.75" customHeight="1">
      <c r="A42" s="74" t="s">
        <v>134</v>
      </c>
      <c r="B42" s="74"/>
      <c r="C42" s="74"/>
      <c r="D42" s="74"/>
      <c r="E42" s="74"/>
      <c r="F42" s="21"/>
    </row>
    <row r="43" spans="1:6" s="2" customFormat="1" ht="15.75">
      <c r="A43" s="72"/>
      <c r="B43" s="73"/>
      <c r="C43" s="73"/>
      <c r="D43" s="21"/>
      <c r="E43" s="21"/>
      <c r="F43" s="21"/>
    </row>
    <row r="44" spans="1:6" s="57" customFormat="1" ht="15.75">
      <c r="E44" s="58"/>
    </row>
  </sheetData>
  <mergeCells count="8">
    <mergeCell ref="B3:F3"/>
    <mergeCell ref="E1:F1"/>
    <mergeCell ref="A38:C38"/>
    <mergeCell ref="A43:C43"/>
    <mergeCell ref="A40:C40"/>
    <mergeCell ref="A39:E39"/>
    <mergeCell ref="A41:D41"/>
    <mergeCell ref="A42:E42"/>
  </mergeCells>
  <pageMargins left="1.299212598425197" right="0.70866141732283472" top="0.74803149606299213" bottom="0.74803149606299213" header="0.31496062992125984" footer="0.31496062992125984"/>
  <pageSetup paperSize="9" scale="5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topLeftCell="P1" zoomScale="89" zoomScaleNormal="100" zoomScaleSheetLayoutView="89" workbookViewId="0">
      <selection activeCell="Z14" sqref="Z14"/>
    </sheetView>
  </sheetViews>
  <sheetFormatPr defaultRowHeight="15"/>
  <cols>
    <col min="2" max="2" width="35.5703125" customWidth="1"/>
    <col min="3" max="3" width="19.85546875" customWidth="1"/>
    <col min="4" max="4" width="13.28515625" customWidth="1"/>
    <col min="5" max="5" width="12.28515625" customWidth="1"/>
    <col min="6" max="6" width="15.42578125" customWidth="1"/>
    <col min="7" max="7" width="14.5703125" customWidth="1"/>
    <col min="8" max="8" width="15.7109375" customWidth="1"/>
    <col min="9" max="9" width="13.5703125" customWidth="1"/>
    <col min="10" max="10" width="15.42578125" customWidth="1"/>
    <col min="11" max="11" width="15.5703125" customWidth="1"/>
    <col min="12" max="19" width="15.42578125" customWidth="1"/>
    <col min="20" max="20" width="12.85546875" customWidth="1"/>
    <col min="21" max="21" width="14.140625" customWidth="1"/>
    <col min="22" max="22" width="14.85546875" customWidth="1"/>
    <col min="23" max="23" width="13.5703125" customWidth="1"/>
    <col min="24" max="27" width="13.140625" bestFit="1" customWidth="1"/>
  </cols>
  <sheetData>
    <row r="1" spans="1:27" ht="86.25" customHeight="1">
      <c r="Y1" s="84" t="s">
        <v>93</v>
      </c>
      <c r="Z1" s="84"/>
      <c r="AA1" s="84"/>
    </row>
    <row r="2" spans="1:27" ht="55.5" customHeight="1">
      <c r="B2" s="86" t="s">
        <v>94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27" ht="18.75">
      <c r="B3" s="85" t="s">
        <v>81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27" ht="3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7" ht="41.25" customHeight="1">
      <c r="A5" s="75" t="s">
        <v>0</v>
      </c>
      <c r="B5" s="75" t="s">
        <v>1</v>
      </c>
      <c r="C5" s="75" t="s">
        <v>2</v>
      </c>
      <c r="D5" s="80" t="s">
        <v>65</v>
      </c>
      <c r="E5" s="81"/>
      <c r="F5" s="81"/>
      <c r="G5" s="81"/>
      <c r="H5" s="81"/>
      <c r="I5" s="81"/>
      <c r="J5" s="81"/>
      <c r="K5" s="82"/>
      <c r="L5" s="76" t="s">
        <v>66</v>
      </c>
      <c r="M5" s="76"/>
      <c r="N5" s="76"/>
      <c r="O5" s="76"/>
      <c r="P5" s="76"/>
      <c r="Q5" s="76"/>
      <c r="R5" s="76"/>
      <c r="S5" s="76"/>
      <c r="T5" s="76" t="s">
        <v>67</v>
      </c>
      <c r="U5" s="76"/>
      <c r="V5" s="76"/>
      <c r="W5" s="76"/>
      <c r="X5" s="76"/>
      <c r="Y5" s="76"/>
      <c r="Z5" s="76"/>
      <c r="AA5" s="76"/>
    </row>
    <row r="6" spans="1:27" ht="15.75">
      <c r="A6" s="75"/>
      <c r="B6" s="75"/>
      <c r="C6" s="75"/>
      <c r="D6" s="77" t="s">
        <v>3</v>
      </c>
      <c r="E6" s="78"/>
      <c r="F6" s="78"/>
      <c r="G6" s="79"/>
      <c r="H6" s="77" t="s">
        <v>4</v>
      </c>
      <c r="I6" s="78"/>
      <c r="J6" s="78"/>
      <c r="K6" s="79"/>
      <c r="L6" s="77" t="s">
        <v>3</v>
      </c>
      <c r="M6" s="78"/>
      <c r="N6" s="78"/>
      <c r="O6" s="79"/>
      <c r="P6" s="77" t="s">
        <v>4</v>
      </c>
      <c r="Q6" s="78"/>
      <c r="R6" s="78"/>
      <c r="S6" s="79"/>
      <c r="T6" s="77" t="s">
        <v>3</v>
      </c>
      <c r="U6" s="78"/>
      <c r="V6" s="78"/>
      <c r="W6" s="79"/>
      <c r="X6" s="77" t="s">
        <v>4</v>
      </c>
      <c r="Y6" s="78"/>
      <c r="Z6" s="78"/>
      <c r="AA6" s="79"/>
    </row>
    <row r="7" spans="1:27" ht="15.75">
      <c r="A7" s="33"/>
      <c r="B7" s="33"/>
      <c r="C7" s="33"/>
      <c r="D7" s="35" t="s">
        <v>100</v>
      </c>
      <c r="E7" s="36" t="s">
        <v>101</v>
      </c>
      <c r="F7" s="8" t="s">
        <v>102</v>
      </c>
      <c r="G7" s="37" t="s">
        <v>103</v>
      </c>
      <c r="H7" s="35" t="s">
        <v>100</v>
      </c>
      <c r="I7" s="36" t="s">
        <v>101</v>
      </c>
      <c r="J7" s="8" t="s">
        <v>102</v>
      </c>
      <c r="K7" s="37" t="s">
        <v>103</v>
      </c>
      <c r="L7" s="35" t="s">
        <v>100</v>
      </c>
      <c r="M7" s="36" t="s">
        <v>101</v>
      </c>
      <c r="N7" s="8" t="s">
        <v>102</v>
      </c>
      <c r="O7" s="37" t="s">
        <v>103</v>
      </c>
      <c r="P7" s="35" t="s">
        <v>100</v>
      </c>
      <c r="Q7" s="36" t="s">
        <v>101</v>
      </c>
      <c r="R7" s="8" t="s">
        <v>102</v>
      </c>
      <c r="S7" s="37" t="s">
        <v>103</v>
      </c>
      <c r="T7" s="35" t="s">
        <v>100</v>
      </c>
      <c r="U7" s="36" t="s">
        <v>101</v>
      </c>
      <c r="V7" s="8" t="s">
        <v>102</v>
      </c>
      <c r="W7" s="37" t="s">
        <v>103</v>
      </c>
      <c r="X7" s="35" t="s">
        <v>100</v>
      </c>
      <c r="Y7" s="36" t="s">
        <v>101</v>
      </c>
      <c r="Z7" s="8" t="s">
        <v>102</v>
      </c>
      <c r="AA7" s="37" t="s">
        <v>103</v>
      </c>
    </row>
    <row r="8" spans="1:27" ht="35.25" customHeight="1">
      <c r="A8" s="8" t="s">
        <v>5</v>
      </c>
      <c r="B8" s="9" t="s">
        <v>80</v>
      </c>
      <c r="C8" s="9"/>
      <c r="D8" s="9"/>
      <c r="E8" s="9"/>
      <c r="F8" s="9"/>
      <c r="G8" s="9"/>
      <c r="H8" s="9"/>
      <c r="I8" s="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5.75">
      <c r="A9" s="8" t="s">
        <v>6</v>
      </c>
      <c r="B9" s="9" t="s">
        <v>10</v>
      </c>
      <c r="C9" s="9"/>
      <c r="D9" s="9"/>
      <c r="E9" s="9"/>
      <c r="F9" s="9"/>
      <c r="G9" s="9"/>
      <c r="H9" s="9"/>
      <c r="I9" s="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5.75">
      <c r="A10" s="8"/>
      <c r="B10" s="9" t="s">
        <v>11</v>
      </c>
      <c r="C10" s="8" t="s">
        <v>7</v>
      </c>
      <c r="D10" s="38">
        <v>724412.67</v>
      </c>
      <c r="E10" s="38">
        <v>940114.61</v>
      </c>
      <c r="F10" s="38">
        <v>1138214.1000000001</v>
      </c>
      <c r="G10" s="38">
        <v>1391618.35</v>
      </c>
      <c r="H10" s="38">
        <v>796853.94</v>
      </c>
      <c r="I10" s="38">
        <v>1034126.07</v>
      </c>
      <c r="J10" s="38">
        <v>1252035.51</v>
      </c>
      <c r="K10" s="39">
        <v>1530780.19</v>
      </c>
      <c r="L10" s="40">
        <v>796853.94</v>
      </c>
      <c r="M10" s="40">
        <v>1034126.07</v>
      </c>
      <c r="N10" s="40">
        <v>1252035.51</v>
      </c>
      <c r="O10" s="40">
        <v>1530780.19</v>
      </c>
      <c r="P10" s="40">
        <v>796853.94</v>
      </c>
      <c r="Q10" s="40">
        <v>1034126.07</v>
      </c>
      <c r="R10" s="40">
        <v>1252035.51</v>
      </c>
      <c r="S10" s="40">
        <v>1530780.19</v>
      </c>
      <c r="T10" s="40">
        <v>796853.94</v>
      </c>
      <c r="U10" s="40">
        <v>1034126.07</v>
      </c>
      <c r="V10" s="40">
        <v>1252035.51</v>
      </c>
      <c r="W10" s="40">
        <v>1530780.19</v>
      </c>
      <c r="X10" s="40">
        <v>1230151.24</v>
      </c>
      <c r="Y10" s="40">
        <v>1596442.46</v>
      </c>
      <c r="Z10" s="40">
        <v>1932842.34</v>
      </c>
      <c r="AA10" s="40">
        <v>2363157.23</v>
      </c>
    </row>
    <row r="11" spans="1:27" ht="31.5">
      <c r="A11" s="8"/>
      <c r="B11" s="9" t="s">
        <v>12</v>
      </c>
      <c r="C11" s="8" t="s">
        <v>8</v>
      </c>
      <c r="D11" s="38">
        <v>114.05</v>
      </c>
      <c r="E11" s="38">
        <v>225.39</v>
      </c>
      <c r="F11" s="38">
        <v>360.05002236326197</v>
      </c>
      <c r="G11" s="38">
        <v>544.57000924302304</v>
      </c>
      <c r="H11" s="38">
        <v>125.45</v>
      </c>
      <c r="I11" s="38">
        <v>247.93</v>
      </c>
      <c r="J11" s="38">
        <v>396.05</v>
      </c>
      <c r="K11" s="38">
        <v>547.17999999999995</v>
      </c>
      <c r="L11" s="40">
        <v>125.45</v>
      </c>
      <c r="M11" s="40">
        <v>247.93</v>
      </c>
      <c r="N11" s="40">
        <v>396.05</v>
      </c>
      <c r="O11" s="40">
        <v>547.17999999999995</v>
      </c>
      <c r="P11" s="40">
        <v>125.45</v>
      </c>
      <c r="Q11" s="40">
        <v>247.93</v>
      </c>
      <c r="R11" s="40">
        <v>396.05</v>
      </c>
      <c r="S11" s="40">
        <v>547.17999999999995</v>
      </c>
      <c r="T11" s="40">
        <v>125.45</v>
      </c>
      <c r="U11" s="40">
        <v>247.93</v>
      </c>
      <c r="V11" s="40">
        <v>396.05</v>
      </c>
      <c r="W11" s="40">
        <v>547.17999999999995</v>
      </c>
      <c r="X11" s="40">
        <v>193.67</v>
      </c>
      <c r="Y11" s="40">
        <v>382.75</v>
      </c>
      <c r="Z11" s="40">
        <v>611.41</v>
      </c>
      <c r="AA11" s="40">
        <v>844.71</v>
      </c>
    </row>
    <row r="12" spans="1:27" ht="15.75">
      <c r="A12" s="8" t="s">
        <v>9</v>
      </c>
      <c r="B12" s="9" t="s">
        <v>13</v>
      </c>
      <c r="C12" s="8" t="s">
        <v>8</v>
      </c>
      <c r="D12" s="38">
        <v>1939.53999915584</v>
      </c>
      <c r="E12" s="38">
        <v>2594.4400010086601</v>
      </c>
      <c r="F12" s="38">
        <v>2749.8399985389801</v>
      </c>
      <c r="G12" s="38">
        <v>3505.7100002526299</v>
      </c>
      <c r="H12" s="38">
        <v>2133.4899997395105</v>
      </c>
      <c r="I12" s="38">
        <v>2853.88</v>
      </c>
      <c r="J12" s="38">
        <v>3024.82</v>
      </c>
      <c r="K12" s="38">
        <v>3804.43</v>
      </c>
      <c r="L12" s="12">
        <v>2133.4899999999998</v>
      </c>
      <c r="M12" s="12">
        <v>2853.88</v>
      </c>
      <c r="N12" s="12">
        <v>3024.82</v>
      </c>
      <c r="O12" s="12">
        <v>3804.43</v>
      </c>
      <c r="P12" s="12">
        <v>2133.4899999999998</v>
      </c>
      <c r="Q12" s="12">
        <v>2853.88</v>
      </c>
      <c r="R12" s="12">
        <v>3024.82</v>
      </c>
      <c r="S12" s="12">
        <v>3804.43</v>
      </c>
      <c r="T12" s="12">
        <v>2133.4899999999998</v>
      </c>
      <c r="U12" s="12">
        <v>2853.88</v>
      </c>
      <c r="V12" s="12">
        <v>3024.82</v>
      </c>
      <c r="W12" s="12">
        <v>3804.43</v>
      </c>
      <c r="X12" s="12">
        <v>3293.6</v>
      </c>
      <c r="Y12" s="12">
        <v>4405.71</v>
      </c>
      <c r="Z12" s="12">
        <v>4669.6000000000004</v>
      </c>
      <c r="AA12" s="12">
        <v>5873.13</v>
      </c>
    </row>
    <row r="13" spans="1:27" s="2" customForma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7" s="2" customFormat="1" ht="5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83"/>
      <c r="M14" s="83"/>
      <c r="N14" s="83"/>
      <c r="O14" s="83"/>
      <c r="P14" s="83"/>
      <c r="Q14" s="83"/>
      <c r="R14" s="83"/>
      <c r="S14" s="83"/>
    </row>
    <row r="15" spans="1:27" s="2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7" s="2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="2" customFormat="1"/>
  </sheetData>
  <mergeCells count="16">
    <mergeCell ref="L14:S14"/>
    <mergeCell ref="T5:AA5"/>
    <mergeCell ref="T6:W6"/>
    <mergeCell ref="X6:AA6"/>
    <mergeCell ref="Y1:AA1"/>
    <mergeCell ref="B3:S3"/>
    <mergeCell ref="B2:S2"/>
    <mergeCell ref="A5:A6"/>
    <mergeCell ref="L5:S5"/>
    <mergeCell ref="C5:C6"/>
    <mergeCell ref="B5:B6"/>
    <mergeCell ref="D6:G6"/>
    <mergeCell ref="H6:K6"/>
    <mergeCell ref="D5:K5"/>
    <mergeCell ref="L6:O6"/>
    <mergeCell ref="P6:S6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="90" zoomScaleNormal="80" zoomScaleSheetLayoutView="90" workbookViewId="0">
      <selection activeCell="H16" sqref="H16"/>
    </sheetView>
  </sheetViews>
  <sheetFormatPr defaultRowHeight="15"/>
  <cols>
    <col min="2" max="2" width="35.5703125" customWidth="1"/>
    <col min="3" max="3" width="19.85546875" customWidth="1"/>
    <col min="4" max="4" width="18.42578125" customWidth="1"/>
    <col min="5" max="5" width="17.140625" customWidth="1"/>
    <col min="6" max="6" width="15.42578125" customWidth="1"/>
    <col min="7" max="7" width="16.140625" customWidth="1"/>
    <col min="8" max="8" width="15.140625" customWidth="1"/>
    <col min="9" max="9" width="16.140625" customWidth="1"/>
  </cols>
  <sheetData>
    <row r="1" spans="1:9" ht="86.25" customHeight="1">
      <c r="H1" s="71" t="s">
        <v>93</v>
      </c>
      <c r="I1" s="71"/>
    </row>
    <row r="2" spans="1:9" ht="55.5" customHeight="1">
      <c r="B2" s="86" t="s">
        <v>94</v>
      </c>
      <c r="C2" s="86"/>
      <c r="D2" s="86"/>
      <c r="E2" s="86"/>
      <c r="F2" s="86"/>
      <c r="G2" s="86"/>
      <c r="H2" s="86"/>
      <c r="I2" s="86"/>
    </row>
    <row r="3" spans="1:9" ht="40.5" customHeight="1">
      <c r="B3" s="89" t="s">
        <v>137</v>
      </c>
      <c r="C3" s="89"/>
      <c r="D3" s="89"/>
      <c r="E3" s="89"/>
      <c r="F3" s="89"/>
      <c r="G3" s="89"/>
      <c r="H3" s="89"/>
      <c r="I3" s="89"/>
    </row>
    <row r="4" spans="1:9" ht="39.75" customHeight="1">
      <c r="B4" s="5"/>
      <c r="C4" s="5"/>
      <c r="D4" s="5"/>
      <c r="E4" s="5"/>
      <c r="F4" s="5"/>
      <c r="G4" s="5"/>
      <c r="H4" s="5"/>
      <c r="I4" s="5"/>
    </row>
    <row r="5" spans="1:9" ht="41.25" customHeight="1">
      <c r="A5" s="75" t="s">
        <v>0</v>
      </c>
      <c r="B5" s="75" t="s">
        <v>1</v>
      </c>
      <c r="C5" s="75" t="s">
        <v>2</v>
      </c>
      <c r="D5" s="76" t="s">
        <v>138</v>
      </c>
      <c r="E5" s="76"/>
      <c r="F5" s="76" t="s">
        <v>66</v>
      </c>
      <c r="G5" s="76"/>
      <c r="H5" s="76" t="s">
        <v>67</v>
      </c>
      <c r="I5" s="76"/>
    </row>
    <row r="6" spans="1:9" ht="15.75">
      <c r="A6" s="75"/>
      <c r="B6" s="75"/>
      <c r="C6" s="75"/>
      <c r="D6" s="34" t="s">
        <v>3</v>
      </c>
      <c r="E6" s="34" t="s">
        <v>4</v>
      </c>
      <c r="F6" s="34" t="s">
        <v>3</v>
      </c>
      <c r="G6" s="34" t="s">
        <v>4</v>
      </c>
      <c r="H6" s="34" t="s">
        <v>3</v>
      </c>
      <c r="I6" s="34" t="s">
        <v>4</v>
      </c>
    </row>
    <row r="7" spans="1:9" ht="35.25" customHeight="1">
      <c r="A7" s="8" t="s">
        <v>5</v>
      </c>
      <c r="B7" s="9" t="s">
        <v>80</v>
      </c>
      <c r="C7" s="9"/>
      <c r="D7" s="47"/>
      <c r="E7" s="48"/>
      <c r="F7" s="47"/>
      <c r="G7" s="47"/>
      <c r="H7" s="87"/>
      <c r="I7" s="88"/>
    </row>
    <row r="8" spans="1:9" ht="15.75">
      <c r="A8" s="8" t="s">
        <v>6</v>
      </c>
      <c r="B8" s="9" t="s">
        <v>10</v>
      </c>
      <c r="C8" s="9"/>
      <c r="D8" s="47"/>
      <c r="E8" s="47"/>
      <c r="F8" s="47"/>
      <c r="G8" s="47"/>
      <c r="H8" s="47"/>
      <c r="I8" s="47"/>
    </row>
    <row r="9" spans="1:9" ht="15.75">
      <c r="A9" s="8"/>
      <c r="B9" s="9" t="s">
        <v>11</v>
      </c>
      <c r="C9" s="8" t="s">
        <v>7</v>
      </c>
      <c r="D9" s="47">
        <v>303541.41665167478</v>
      </c>
      <c r="E9" s="48">
        <v>391192.35714604135</v>
      </c>
      <c r="F9" s="49">
        <v>456581.54912095238</v>
      </c>
      <c r="G9" s="47">
        <v>454195.77453043981</v>
      </c>
      <c r="H9" s="47">
        <v>652696.87644706166</v>
      </c>
      <c r="I9" s="47">
        <v>711999.8812043505</v>
      </c>
    </row>
    <row r="10" spans="1:9" ht="31.5">
      <c r="A10" s="8"/>
      <c r="B10" s="9" t="s">
        <v>12</v>
      </c>
      <c r="C10" s="8" t="s">
        <v>8</v>
      </c>
      <c r="D10" s="47">
        <v>127.05754471660499</v>
      </c>
      <c r="E10" s="49">
        <v>194.02631224266781</v>
      </c>
      <c r="F10" s="49">
        <v>141.08245462204459</v>
      </c>
      <c r="G10" s="47">
        <v>136.04045528114241</v>
      </c>
      <c r="H10" s="47">
        <v>207.99655474000579</v>
      </c>
      <c r="I10" s="47">
        <v>184.78700225235949</v>
      </c>
    </row>
    <row r="11" spans="1:9" ht="15.75">
      <c r="A11" s="8" t="s">
        <v>9</v>
      </c>
      <c r="B11" s="9" t="s">
        <v>13</v>
      </c>
      <c r="C11" s="8" t="s">
        <v>8</v>
      </c>
      <c r="D11" s="47">
        <v>1116.494735440094</v>
      </c>
      <c r="E11" s="49">
        <v>1006.3044780535756</v>
      </c>
      <c r="F11" s="49">
        <v>923.17900955958362</v>
      </c>
      <c r="G11" s="47">
        <v>913.54542993144457</v>
      </c>
      <c r="H11" s="47">
        <v>1385.5192553207646</v>
      </c>
      <c r="I11" s="47">
        <v>1372.9537851398895</v>
      </c>
    </row>
    <row r="12" spans="1:9" s="2" customFormat="1">
      <c r="A12" s="1"/>
      <c r="B12" s="1"/>
      <c r="C12" s="1"/>
      <c r="D12" s="1"/>
      <c r="E12" s="1"/>
      <c r="F12" s="1"/>
      <c r="G12" s="1"/>
      <c r="H12" s="1"/>
      <c r="I12" s="1"/>
    </row>
    <row r="13" spans="1:9" s="2" customFormat="1" ht="13.5" customHeight="1">
      <c r="A13" s="90" t="s">
        <v>139</v>
      </c>
      <c r="B13" s="90"/>
      <c r="C13" s="90"/>
      <c r="D13" s="90"/>
      <c r="E13" s="90"/>
      <c r="F13" s="90"/>
      <c r="G13" s="90"/>
      <c r="H13" s="90"/>
      <c r="I13" s="1"/>
    </row>
    <row r="14" spans="1:9" s="2" customFormat="1" ht="18.75" customHeight="1">
      <c r="A14" s="90" t="s">
        <v>136</v>
      </c>
      <c r="B14" s="90"/>
      <c r="C14" s="90"/>
      <c r="D14" s="90"/>
      <c r="E14" s="90"/>
      <c r="F14" s="90"/>
      <c r="G14" s="65"/>
      <c r="H14" s="65"/>
      <c r="I14" s="1"/>
    </row>
    <row r="15" spans="1:9" s="2" customFormat="1">
      <c r="A15" s="1"/>
      <c r="B15" s="1"/>
      <c r="C15" s="1"/>
      <c r="D15" s="1"/>
      <c r="E15" s="1"/>
      <c r="F15" s="1"/>
      <c r="G15" s="1"/>
      <c r="H15" s="1"/>
      <c r="I15" s="1"/>
    </row>
    <row r="16" spans="1:9" s="2" customFormat="1"/>
  </sheetData>
  <mergeCells count="12">
    <mergeCell ref="A14:F14"/>
    <mergeCell ref="A5:A6"/>
    <mergeCell ref="B5:B6"/>
    <mergeCell ref="C5:C6"/>
    <mergeCell ref="D5:E5"/>
    <mergeCell ref="F5:G5"/>
    <mergeCell ref="A13:H13"/>
    <mergeCell ref="H7:I7"/>
    <mergeCell ref="H1:I1"/>
    <mergeCell ref="B2:I2"/>
    <mergeCell ref="B3:I3"/>
    <mergeCell ref="H5:I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</vt:lpstr>
      <vt:lpstr>Приложение 1</vt:lpstr>
      <vt:lpstr>Приложение 2</vt:lpstr>
      <vt:lpstr>Приложение 5_ по уровням</vt:lpstr>
      <vt:lpstr>Приложение 5</vt:lpstr>
      <vt:lpstr>'Приложение 2'!sub_10211</vt:lpstr>
      <vt:lpstr>'Приложение 2'!sub_10223</vt:lpstr>
      <vt:lpstr>'Приложение 2'!sub_10224</vt:lpstr>
      <vt:lpstr>'Приложение 2'!Область_печати</vt:lpstr>
      <vt:lpstr>'Приложение 5_ по уровням'!Область_печати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2014-12-30T11:31:21Z</dcterms:modified>
</cp:coreProperties>
</file>