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05" windowWidth="14805" windowHeight="7410"/>
  </bookViews>
  <sheets>
    <sheet name="2.16." sheetId="13" r:id="rId1"/>
    <sheet name="2.17." sheetId="14" r:id="rId2"/>
    <sheet name="2.18." sheetId="15" r:id="rId3"/>
    <sheet name="2.18.1" sheetId="16" r:id="rId4"/>
  </sheets>
  <calcPr calcId="162913"/>
</workbook>
</file>

<file path=xl/calcChain.xml><?xml version="1.0" encoding="utf-8"?>
<calcChain xmlns="http://schemas.openxmlformats.org/spreadsheetml/2006/main">
  <c r="G36" i="14" l="1"/>
  <c r="H36" i="14"/>
  <c r="D36" i="14"/>
  <c r="G33" i="14"/>
  <c r="J36" i="14"/>
  <c r="F36" i="14"/>
  <c r="E36" i="14"/>
  <c r="J33" i="14"/>
  <c r="I33" i="14"/>
  <c r="F33" i="14"/>
  <c r="E33" i="14"/>
  <c r="H11" i="14"/>
  <c r="D11" i="14"/>
  <c r="J21" i="14"/>
  <c r="I21" i="14"/>
  <c r="H21" i="14"/>
  <c r="G21" i="14"/>
  <c r="F21" i="14"/>
  <c r="E21" i="14"/>
  <c r="D21" i="14"/>
  <c r="E11" i="14" l="1"/>
  <c r="I11" i="14"/>
  <c r="F11" i="14"/>
  <c r="J11" i="14"/>
  <c r="D33" i="14"/>
  <c r="H33" i="14"/>
  <c r="I36" i="14"/>
  <c r="G11" i="14"/>
</calcChain>
</file>

<file path=xl/sharedStrings.xml><?xml version="1.0" encoding="utf-8"?>
<sst xmlns="http://schemas.openxmlformats.org/spreadsheetml/2006/main" count="276" uniqueCount="196">
  <si>
    <t>%</t>
  </si>
  <si>
    <t>Приложение № 2.16
к приказу ПАО "Россети Юг"
от "___" _________ 2022г. № ___</t>
  </si>
  <si>
    <t>ПРЕДЛОЖЕНИЕ</t>
  </si>
  <si>
    <t>о размере тарифов, долгосрочных параметров регулирования</t>
  </si>
  <si>
    <t>по передаче электроэнергии на 2023 год</t>
  </si>
  <si>
    <t>филиал Публичного Акционерного Общества</t>
  </si>
  <si>
    <t>(полное и сокращенное наименование юридического лица)</t>
  </si>
  <si>
    <t>"Россети Юг" - "Астраханьэнерго"</t>
  </si>
  <si>
    <t xml:space="preserve"> Информация об организации</t>
  </si>
  <si>
    <t>Полное наименование</t>
  </si>
  <si>
    <t>филиал Публичного Акционерного Общества "Россети Юг" - "Астраханьэнерго"</t>
  </si>
  <si>
    <t>Сокращенное наименование</t>
  </si>
  <si>
    <t>филиал ПАО "Россети Юг" - "Астраханьэнерго"</t>
  </si>
  <si>
    <t>Место нахождения</t>
  </si>
  <si>
    <t xml:space="preserve">Россия, г. Астрахань
</t>
  </si>
  <si>
    <t>Фактический адрес</t>
  </si>
  <si>
    <t>Красная Набережная ул., д.32, г.Астрахань, 414000</t>
  </si>
  <si>
    <t>ИНН</t>
  </si>
  <si>
    <t>КПП</t>
  </si>
  <si>
    <t>Ф.И.О. руководителя</t>
  </si>
  <si>
    <t>Виктор Николаевич Писарев</t>
  </si>
  <si>
    <t>Адрес электронной почты</t>
  </si>
  <si>
    <t xml:space="preserve">kanc@ae.rosseti-yug.ru
</t>
  </si>
  <si>
    <t>Контактный телефон</t>
  </si>
  <si>
    <t>(8512) 79-30-10</t>
  </si>
  <si>
    <t>Факс</t>
  </si>
  <si>
    <t xml:space="preserve">(8512) 44-55-78
</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</si>
  <si>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</si>
  <si>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</si>
  <si>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</si>
  <si>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</si>
  <si>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
2021 год</t>
  </si>
  <si>
    <r>
      <t xml:space="preserve">Показатели, утвержденные 
на базовый период </t>
    </r>
    <r>
      <rPr>
        <vertAlign val="superscript"/>
        <sz val="14"/>
        <rFont val="Times New Roman"/>
        <family val="1"/>
        <charset val="204"/>
      </rPr>
      <t xml:space="preserve">1
</t>
    </r>
    <r>
      <rPr>
        <sz val="14"/>
        <rFont val="Times New Roman"/>
        <family val="1"/>
        <charset val="204"/>
      </rPr>
      <t>2022 год</t>
    </r>
  </si>
  <si>
    <t>Предложения 
на расчетный период регулирования
2023 год</t>
  </si>
  <si>
    <t>Предложения 
на расчетный период регулирования
2024 год</t>
  </si>
  <si>
    <t>Предложения 
на расчетный период регулирования
2025 год</t>
  </si>
  <si>
    <t>Предложения 
на расчетный период регулирования
2026 год</t>
  </si>
  <si>
    <t>Предложения 
на расчетный период регулирования
2027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</si>
  <si>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</si>
  <si>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</si>
  <si>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</si>
  <si>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</si>
  <si>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</si>
  <si>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</si>
  <si>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</si>
  <si>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</si>
  <si>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</si>
  <si>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</si>
  <si>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</si>
  <si>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</si>
  <si>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</si>
  <si>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</si>
  <si>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</si>
  <si>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</si>
  <si>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</si>
  <si>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</si>
  <si>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</si>
  <si>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</si>
  <si>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</si>
  <si>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</si>
  <si>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</si>
  <si>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</si>
  <si>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</si>
  <si>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</si>
  <si>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</si>
  <si>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</si>
  <si>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</si>
  <si>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</si>
  <si>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</si>
  <si>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</si>
  <si>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</si>
  <si>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Норматив потерь электрической энергии (с указанием реквизитов приказа Минэнерго России, которым утверждены нормативы)</t>
  </si>
  <si>
    <t xml:space="preserve">
Норматив рассчитан СТ АО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СТ АО от 28.12.2017 №216</t>
  </si>
  <si>
    <t xml:space="preserve">
15,25%
(рассчитан в соответствии с п.40.1 Основ ценообразования, утв. Постановлением Правительства РФ от 29.12.11г. № 1178, и приказом Минэнерго РФ от 26.09.2017 г. № 887)</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</si>
  <si>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</si>
  <si>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</si>
  <si>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"Россети Юг" (выписка из протокола №445/2021 от 30.07.2021)</t>
  </si>
  <si>
    <t>Программа энергосбережения утверждена Советом директоров ПАО "Россети Юг" (выписка из протокола № 480/2022 от 13.05.2022)</t>
  </si>
  <si>
    <t>СД- выписка из протокола № 480/2022 от 13.05.2022</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</si>
  <si>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</si>
  <si>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</si>
  <si>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</si>
  <si>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</si>
  <si>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</si>
  <si>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</si>
  <si>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</si>
  <si>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</si>
  <si>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</si>
  <si>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</si>
  <si>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</si>
  <si>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6"/>
        <rFont val="Times New Roman"/>
        <family val="1"/>
        <charset val="204"/>
      </rPr>
      <t>*</t>
    </r>
  </si>
  <si>
    <t>4.3.</t>
  </si>
  <si>
    <t>Выпадающие, излишние доходы (расходы) прошлых лет</t>
  </si>
  <si>
    <t>4.4.</t>
  </si>
  <si>
    <t>Инвестиции, осуществляемые за счет тарифных источников</t>
  </si>
  <si>
    <t>финансирование</t>
  </si>
  <si>
    <t>4.4.1.</t>
  </si>
  <si>
    <t>Реквизиты инвестиционной программы (кем утверждена, дата утверждения, номер приказа)</t>
  </si>
  <si>
    <t>Утверждена приказом Минэнерго от 22.12.2021 № 30@</t>
  </si>
  <si>
    <t>Проект инвестиционной программы на 2023-2027 гг. 
(принят к рассмотрению Минэнерго России - уведомление от 12.04.2022 № 07-1676)</t>
  </si>
  <si>
    <t>Справочно:</t>
  </si>
  <si>
    <t>4.5.</t>
  </si>
  <si>
    <t xml:space="preserve">Объем условных единиц </t>
  </si>
  <si>
    <t>у.е.</t>
  </si>
  <si>
    <t>4.6.</t>
  </si>
  <si>
    <t>Операционные расходы на условную единицу</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</si>
  <si>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</si>
  <si>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</si>
  <si>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</si>
  <si>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</si>
  <si>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</si>
  <si>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</si>
  <si>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</si>
  <si>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</si>
  <si>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</si>
  <si>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</si>
  <si>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</si>
  <si>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 </t>
  </si>
  <si>
    <t xml:space="preserve"> Отраслевое тарифное соглашение на 2022-2024 гг. (утверждено 20.04.2022)</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</si>
  <si>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</si>
  <si>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</si>
  <si>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</si>
  <si>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65"/>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</si>
  <si>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65"/>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</si>
  <si>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65"/>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</si>
  <si>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65"/>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</si>
  <si>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t>
  </si>
  <si>
    <t xml:space="preserve">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</si>
  <si>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</si>
  <si>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</si>
  <si>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</si>
  <si>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</si>
  <si>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</si>
  <si>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</si>
  <si>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</si>
  <si>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</si>
  <si>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</si>
  <si>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</si>
  <si>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</si>
  <si>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</si>
  <si>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</si>
  <si>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</si>
  <si>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</si>
  <si>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</si>
  <si>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</si>
  <si>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</si>
  <si>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</si>
  <si>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</si>
  <si>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</si>
  <si>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</si>
  <si>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</si>
  <si>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</si>
  <si>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</si>
  <si>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</si>
  <si>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</si>
  <si>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</si>
  <si>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</si>
  <si>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</si>
  <si>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</si>
  <si>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</si>
  <si>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</si>
  <si>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</si>
  <si>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</si>
  <si>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</si>
  <si>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</si>
  <si>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64"/>
        <rFont val="Times New Roman"/>
        <family val="1"/>
        <charset val="204"/>
      </rPr>
      <t>2</t>
    </r>
  </si>
  <si>
    <r>
      <t>2,5 - 7,0 кг/см</t>
    </r>
    <r>
      <rPr>
        <vertAlign val="superscript"/>
        <sz val="11"/>
        <color indexed="64"/>
        <rFont val="Times New Roman"/>
        <family val="1"/>
        <charset val="204"/>
      </rPr>
      <t>2</t>
    </r>
  </si>
  <si>
    <r>
      <t>7,0 - 13,0 кг/см</t>
    </r>
    <r>
      <rPr>
        <vertAlign val="superscript"/>
        <sz val="11"/>
        <color indexed="64"/>
        <rFont val="Times New Roman"/>
        <family val="1"/>
        <charset val="204"/>
      </rPr>
      <t>2</t>
    </r>
  </si>
  <si>
    <r>
      <t>&gt; 13 кг/см</t>
    </r>
    <r>
      <rPr>
        <vertAlign val="superscript"/>
        <sz val="11"/>
        <color indexed="64"/>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</si>
  <si>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</si>
  <si>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</si>
  <si>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</si>
  <si>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</si>
  <si>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</si>
  <si>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</si>
  <si>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</si>
  <si>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средний тариф на теплоноситель, в том числе:</t>
  </si>
  <si>
    <t>руб./куб. метра</t>
  </si>
  <si>
    <t>вода</t>
  </si>
  <si>
    <t>пар</t>
  </si>
  <si>
    <r>
      <t>_____</t>
    </r>
    <r>
      <rPr>
        <sz val="10"/>
        <rFont val="Times New Roman"/>
        <family val="1"/>
        <charset val="204"/>
      </rPr>
      <t>*</t>
    </r>
    <r>
      <rPr>
        <sz val="10"/>
        <color indexed="65"/>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</si>
  <si>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t>
  </si>
  <si>
    <t>№п/п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</si>
  <si>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</si>
  <si>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</si>
  <si>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</si>
  <si>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</si>
  <si>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</si>
  <si>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Уровень потерь электрической энергии при ее передаче по электрическим сетям</t>
  </si>
  <si>
    <t>Показатель средней продолжительности прекращения
передачи электрической
энергии на точку поставки</t>
  </si>
  <si>
    <t xml:space="preserve">Показатель средней частоты
прекращения передачи электрической
энергии на
точку поставки
</t>
  </si>
  <si>
    <t>Показатель уровня качества оказываемых услуг</t>
  </si>
  <si>
    <t>млн.руб.</t>
  </si>
  <si>
    <t>час</t>
  </si>
  <si>
    <t>шт</t>
  </si>
  <si>
    <t>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</si>
</sst>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р_._-;\-* #,##0.00_р_._-;_-* &quot;-&quot;??_р_._-;_-@_-"/>
    <numFmt numFmtId="167" formatCode="0.00000"/>
  </numFmts>
  <fonts count="25" x14ac:knownFonts="1">
    <font>
      <sz val="11"/>
      <color theme="1"/>
      <name val="Calibri"/>
      <family val="2"/>
      <scheme val="minor"/>
    </font>
    <font>
      <sz val="11"/>
      <color theme="1"/>
      <name val="Calibri"/>
      <family val="2"/>
      <scheme val="minor"/>
    </font>
    <font>
      <sz val="10"/>
      <name val="Arial Cyr"/>
    </font>
    <font>
      <sz val="12"/>
      <name val="Times New Roman"/>
      <family val="1"/>
      <charset val="204"/>
    </font>
    <font>
      <b/>
      <sz val="14"/>
      <name val="Times New Roman"/>
      <family val="1"/>
      <charset val="204"/>
    </font>
    <font>
      <u/>
      <sz val="14"/>
      <name val="Times New Roman"/>
      <family val="1"/>
      <charset val="204"/>
    </font>
    <font>
      <i/>
      <sz val="6"/>
      <name val="Times New Roman"/>
      <family val="1"/>
      <charset val="204"/>
    </font>
    <font>
      <sz val="14"/>
      <name val="Times New Roman"/>
      <family val="1"/>
      <charset val="204"/>
    </font>
    <font>
      <sz val="13"/>
      <name val="Times New Roman"/>
      <family val="1"/>
      <charset val="204"/>
    </font>
    <font>
      <vertAlign val="superscript"/>
      <sz val="14"/>
      <name val="Times New Roman"/>
      <family val="1"/>
      <charset val="204"/>
    </font>
    <font>
      <b/>
      <sz val="12"/>
      <name val="Times New Roman"/>
      <family val="1"/>
      <charset val="204"/>
    </font>
    <font>
      <vertAlign val="superscript"/>
      <sz val="12"/>
      <name val="Times New Roman"/>
      <family val="1"/>
      <charset val="204"/>
    </font>
    <font>
      <vertAlign val="superscript"/>
      <sz val="16"/>
      <name val="Times New Roman"/>
      <family val="1"/>
      <charset val="204"/>
    </font>
    <font>
      <sz val="12"/>
      <color theme="1"/>
      <name val="Times New Roman"/>
      <family val="1"/>
      <charset val="204"/>
    </font>
    <font>
      <i/>
      <sz val="12"/>
      <name val="Times New Roman"/>
      <family val="1"/>
      <charset val="204"/>
    </font>
    <font>
      <sz val="10"/>
      <color indexed="65"/>
      <name val="Times New Roman"/>
      <family val="1"/>
      <charset val="204"/>
    </font>
    <font>
      <vertAlign val="superscript"/>
      <sz val="10"/>
      <name val="Times New Roman"/>
      <family val="1"/>
      <charset val="204"/>
    </font>
    <font>
      <sz val="10"/>
      <name val="Times New Roman"/>
      <family val="1"/>
      <charset val="204"/>
    </font>
    <font>
      <sz val="11"/>
      <color indexed="64"/>
      <name val="Calibri"/>
      <family val="2"/>
      <charset val="204"/>
    </font>
    <font>
      <sz val="12"/>
      <color indexed="64"/>
      <name val="Times New Roman"/>
      <family val="1"/>
      <charset val="204"/>
    </font>
    <font>
      <sz val="11"/>
      <name val="Times New Roman"/>
      <family val="1"/>
      <charset val="204"/>
    </font>
    <font>
      <sz val="11"/>
      <color indexed="64"/>
      <name val="Times New Roman"/>
      <family val="1"/>
      <charset val="204"/>
    </font>
    <font>
      <vertAlign val="superscript"/>
      <sz val="11"/>
      <color indexed="64"/>
      <name val="Times New Roman"/>
      <family val="1"/>
      <charset val="204"/>
    </font>
    <font>
      <sz val="14"/>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s>
  <cellStyleXfs count="9">
    <xf numFmtId="0" fontId="0" fillId="0" borderId="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0" fontId="18" fillId="0" borderId="0"/>
    <xf numFmtId="165" fontId="2" fillId="0" borderId="0" applyFont="0" applyFill="0" applyBorder="0"/>
  </cellStyleXfs>
  <cellXfs count="104">
    <xf numFmtId="0" fontId="0" fillId="0" borderId="0" xfId="0"/>
    <xf numFmtId="0" fontId="2" fillId="0" borderId="0" xfId="6" applyFont="1"/>
    <xf numFmtId="0" fontId="3" fillId="0" borderId="0" xfId="6" applyFont="1" applyAlignment="1">
      <alignment horizontal="right" wrapText="1"/>
    </xf>
    <xf numFmtId="0" fontId="3" fillId="0" borderId="0" xfId="6" applyFont="1" applyAlignment="1">
      <alignment wrapText="1"/>
    </xf>
    <xf numFmtId="0" fontId="8" fillId="0" borderId="0" xfId="6" applyFont="1" applyAlignment="1">
      <alignment vertical="center"/>
    </xf>
    <xf numFmtId="0" fontId="4" fillId="0" borderId="0" xfId="6" applyFont="1" applyAlignment="1">
      <alignment horizontal="center" vertical="center"/>
    </xf>
    <xf numFmtId="0" fontId="7" fillId="0" borderId="0" xfId="6" applyFont="1" applyAlignment="1">
      <alignment vertical="center"/>
    </xf>
    <xf numFmtId="0" fontId="7" fillId="0" borderId="0" xfId="6" applyFont="1" applyFill="1" applyAlignment="1">
      <alignment vertical="center" wrapText="1"/>
    </xf>
    <xf numFmtId="0" fontId="7" fillId="0" borderId="0" xfId="6" applyFont="1" applyFill="1" applyAlignment="1">
      <alignment vertical="center"/>
    </xf>
    <xf numFmtId="0" fontId="7" fillId="0" borderId="0" xfId="6" applyFont="1" applyFill="1" applyAlignment="1">
      <alignment horizontal="left" vertical="center"/>
    </xf>
    <xf numFmtId="0" fontId="3" fillId="0" borderId="0" xfId="6" applyFont="1" applyAlignment="1">
      <alignment vertical="center"/>
    </xf>
    <xf numFmtId="164" fontId="3" fillId="0" borderId="0" xfId="6" applyNumberFormat="1" applyFont="1" applyAlignment="1">
      <alignment vertical="center"/>
    </xf>
    <xf numFmtId="0" fontId="7" fillId="0" borderId="5" xfId="6" applyFont="1" applyBorder="1" applyAlignment="1">
      <alignment horizontal="center" vertical="center" wrapText="1"/>
    </xf>
    <xf numFmtId="0" fontId="7" fillId="0" borderId="6" xfId="6" applyFont="1" applyBorder="1" applyAlignment="1">
      <alignment horizontal="center" vertical="center" wrapText="1"/>
    </xf>
    <xf numFmtId="0" fontId="7" fillId="0" borderId="1" xfId="6" applyFont="1" applyBorder="1" applyAlignment="1">
      <alignment horizontal="center" vertical="center" wrapText="1"/>
    </xf>
    <xf numFmtId="0" fontId="3" fillId="0" borderId="0" xfId="6" applyFont="1" applyAlignment="1">
      <alignment horizontal="center" vertical="center" wrapText="1"/>
    </xf>
    <xf numFmtId="0" fontId="10" fillId="0" borderId="1" xfId="6" applyFont="1" applyBorder="1" applyAlignment="1">
      <alignment horizontal="center" vertical="center" wrapText="1"/>
    </xf>
    <xf numFmtId="0" fontId="10" fillId="0" borderId="1" xfId="6" applyFont="1" applyBorder="1" applyAlignment="1">
      <alignment horizontal="left" vertical="center" wrapText="1"/>
    </xf>
    <xf numFmtId="164" fontId="10" fillId="0" borderId="1" xfId="5" applyFont="1" applyBorder="1" applyAlignment="1">
      <alignment horizontal="center" vertical="center"/>
    </xf>
    <xf numFmtId="0" fontId="10" fillId="0" borderId="0" xfId="6" applyFont="1" applyAlignment="1">
      <alignment vertical="center"/>
    </xf>
    <xf numFmtId="0" fontId="3" fillId="0" borderId="1" xfId="6" applyFont="1" applyBorder="1" applyAlignment="1">
      <alignment horizontal="center" vertical="center" wrapText="1"/>
    </xf>
    <xf numFmtId="0" fontId="3" fillId="0" borderId="1" xfId="6" applyFont="1" applyBorder="1" applyAlignment="1">
      <alignment horizontal="left" vertical="center" wrapText="1"/>
    </xf>
    <xf numFmtId="164" fontId="3" fillId="0" borderId="1" xfId="5" applyFont="1" applyBorder="1" applyAlignment="1">
      <alignment horizontal="center" vertical="center"/>
    </xf>
    <xf numFmtId="164" fontId="3" fillId="2" borderId="1" xfId="5" applyFont="1" applyFill="1" applyBorder="1" applyAlignment="1">
      <alignment horizontal="center" vertical="center"/>
    </xf>
    <xf numFmtId="164" fontId="3" fillId="0" borderId="1" xfId="5" applyNumberFormat="1" applyFont="1" applyBorder="1" applyAlignment="1">
      <alignment horizontal="center" vertical="center"/>
    </xf>
    <xf numFmtId="164" fontId="3" fillId="2" borderId="1" xfId="5" applyNumberFormat="1" applyFont="1" applyFill="1" applyBorder="1" applyAlignment="1">
      <alignment horizontal="center" vertical="center"/>
    </xf>
    <xf numFmtId="9" fontId="3" fillId="0" borderId="1" xfId="3" applyFont="1" applyFill="1" applyBorder="1" applyAlignment="1">
      <alignment horizontal="center" vertical="center"/>
    </xf>
    <xf numFmtId="0" fontId="3" fillId="0" borderId="0" xfId="6" applyFont="1" applyAlignment="1">
      <alignment vertical="center" wrapText="1"/>
    </xf>
    <xf numFmtId="0" fontId="10" fillId="0" borderId="1" xfId="6" applyFont="1" applyBorder="1" applyAlignment="1">
      <alignment horizontal="left" vertical="top" wrapText="1"/>
    </xf>
    <xf numFmtId="0" fontId="3" fillId="0" borderId="1" xfId="6" applyFont="1" applyBorder="1" applyAlignment="1">
      <alignment horizontal="left" vertical="top" wrapText="1"/>
    </xf>
    <xf numFmtId="0" fontId="13" fillId="0" borderId="1" xfId="0" applyFont="1" applyFill="1" applyBorder="1" applyAlignment="1">
      <alignment horizontal="center" vertical="center" wrapText="1"/>
    </xf>
    <xf numFmtId="0" fontId="14" fillId="0" borderId="1" xfId="6" applyFont="1" applyBorder="1" applyAlignment="1">
      <alignment horizontal="left" vertical="center" wrapText="1"/>
    </xf>
    <xf numFmtId="16" fontId="3" fillId="0" borderId="1" xfId="6" applyNumberFormat="1" applyFont="1" applyBorder="1" applyAlignment="1">
      <alignment horizontal="center" vertical="center" wrapText="1"/>
    </xf>
    <xf numFmtId="164" fontId="3" fillId="0" borderId="1" xfId="5" applyFont="1" applyFill="1" applyBorder="1" applyAlignment="1">
      <alignment horizontal="center" vertical="center"/>
    </xf>
    <xf numFmtId="0" fontId="15" fillId="0" borderId="0" xfId="6" applyFont="1" applyAlignment="1">
      <alignment vertical="center"/>
    </xf>
    <xf numFmtId="0" fontId="17" fillId="0" borderId="0" xfId="6" applyFont="1" applyAlignment="1">
      <alignment vertical="center"/>
    </xf>
    <xf numFmtId="0" fontId="3" fillId="0" borderId="0" xfId="6" applyFont="1"/>
    <xf numFmtId="0" fontId="20" fillId="0" borderId="0" xfId="6" applyFont="1" applyAlignment="1">
      <alignment horizontal="center" vertical="center" wrapText="1"/>
    </xf>
    <xf numFmtId="0" fontId="19" fillId="0" borderId="1" xfId="7" applyFont="1" applyBorder="1" applyAlignment="1">
      <alignment horizontal="center" vertical="center" wrapText="1"/>
    </xf>
    <xf numFmtId="0" fontId="20" fillId="0" borderId="0" xfId="6" applyFont="1" applyAlignment="1">
      <alignment vertical="top"/>
    </xf>
    <xf numFmtId="0" fontId="21" fillId="0" borderId="6" xfId="7" applyFont="1" applyBorder="1" applyAlignment="1">
      <alignment horizontal="center" vertical="top" wrapText="1"/>
    </xf>
    <xf numFmtId="0" fontId="21" fillId="0" borderId="7" xfId="7" applyFont="1" applyBorder="1" applyAlignment="1">
      <alignment horizontal="left" vertical="top" wrapText="1"/>
    </xf>
    <xf numFmtId="0" fontId="21" fillId="0" borderId="8" xfId="7" applyFont="1" applyBorder="1" applyAlignment="1">
      <alignment horizontal="center" vertical="top" wrapText="1"/>
    </xf>
    <xf numFmtId="0" fontId="21" fillId="0" borderId="9" xfId="7" applyFont="1" applyBorder="1" applyAlignment="1">
      <alignment horizontal="left" vertical="top" wrapText="1"/>
    </xf>
    <xf numFmtId="0" fontId="21" fillId="0" borderId="8" xfId="7" applyFont="1" applyBorder="1" applyAlignment="1">
      <alignment horizontal="left" vertical="center" wrapText="1"/>
    </xf>
    <xf numFmtId="0" fontId="21" fillId="0" borderId="8" xfId="7" applyFont="1" applyBorder="1" applyAlignment="1">
      <alignment horizontal="center" vertical="center" wrapText="1"/>
    </xf>
    <xf numFmtId="164" fontId="21" fillId="0" borderId="8" xfId="5" applyFont="1" applyFill="1" applyBorder="1" applyAlignment="1">
      <alignment vertical="center"/>
    </xf>
    <xf numFmtId="0" fontId="21" fillId="0" borderId="10" xfId="7" applyFont="1" applyBorder="1" applyAlignment="1">
      <alignment horizontal="left" vertical="center" wrapText="1"/>
    </xf>
    <xf numFmtId="0" fontId="21" fillId="0" borderId="10" xfId="7" applyFont="1" applyBorder="1" applyAlignment="1">
      <alignment horizontal="center" vertical="center" wrapText="1"/>
    </xf>
    <xf numFmtId="164" fontId="21" fillId="0" borderId="10" xfId="5" applyFont="1" applyFill="1" applyBorder="1" applyAlignment="1">
      <alignment vertical="center"/>
    </xf>
    <xf numFmtId="0" fontId="21" fillId="0" borderId="0" xfId="7" applyFont="1" applyAlignment="1">
      <alignment horizontal="center" vertical="top" wrapText="1"/>
    </xf>
    <xf numFmtId="0" fontId="21" fillId="0" borderId="0" xfId="7" applyFont="1" applyAlignment="1">
      <alignment horizontal="left" vertical="top" wrapText="1"/>
    </xf>
    <xf numFmtId="0" fontId="21" fillId="0" borderId="0" xfId="7" applyFont="1" applyAlignment="1">
      <alignment horizontal="center" vertical="top"/>
    </xf>
    <xf numFmtId="0" fontId="21" fillId="0" borderId="11" xfId="7" applyFont="1" applyBorder="1" applyAlignment="1">
      <alignment horizontal="center" vertical="top" wrapText="1"/>
    </xf>
    <xf numFmtId="0" fontId="21" fillId="0" borderId="11" xfId="7" applyFont="1" applyBorder="1" applyAlignment="1">
      <alignment horizontal="left" vertical="top" wrapText="1"/>
    </xf>
    <xf numFmtId="0" fontId="21" fillId="0" borderId="11" xfId="7" applyFont="1" applyBorder="1" applyAlignment="1">
      <alignment horizontal="center" vertical="top"/>
    </xf>
    <xf numFmtId="0" fontId="15" fillId="0" borderId="0" xfId="6" applyFont="1"/>
    <xf numFmtId="0" fontId="17" fillId="0" borderId="0" xfId="6" applyFont="1"/>
    <xf numFmtId="0" fontId="24" fillId="0" borderId="0" xfId="0" applyFont="1" applyAlignment="1">
      <alignment horizontal="center" vertical="top" wrapText="1"/>
    </xf>
    <xf numFmtId="0" fontId="24" fillId="0" borderId="1" xfId="0" applyFont="1" applyBorder="1" applyAlignment="1">
      <alignment horizontal="center" vertical="top"/>
    </xf>
    <xf numFmtId="0" fontId="24" fillId="0" borderId="1" xfId="0" applyFont="1" applyBorder="1" applyAlignment="1">
      <alignment horizontal="center" vertical="top" wrapText="1"/>
    </xf>
    <xf numFmtId="0" fontId="24" fillId="0" borderId="0" xfId="0" applyFont="1" applyAlignment="1">
      <alignment horizontal="center" vertical="top"/>
    </xf>
    <xf numFmtId="0" fontId="24" fillId="0" borderId="1" xfId="0" applyFont="1" applyBorder="1" applyAlignment="1">
      <alignment horizontal="center"/>
    </xf>
    <xf numFmtId="164" fontId="24" fillId="0" borderId="1" xfId="0" applyNumberFormat="1" applyFont="1" applyBorder="1"/>
    <xf numFmtId="167" fontId="24" fillId="0" borderId="1" xfId="0" applyNumberFormat="1" applyFont="1" applyBorder="1" applyAlignment="1">
      <alignment horizontal="center"/>
    </xf>
    <xf numFmtId="0" fontId="24" fillId="0" borderId="0" xfId="0" applyFont="1"/>
    <xf numFmtId="0" fontId="24" fillId="0" borderId="0" xfId="0" applyFont="1" applyAlignment="1">
      <alignment horizontal="center"/>
    </xf>
    <xf numFmtId="0" fontId="0" fillId="0" borderId="0" xfId="0" applyAlignment="1">
      <alignment horizontal="center"/>
    </xf>
    <xf numFmtId="164" fontId="10" fillId="0" borderId="1" xfId="5" applyFont="1" applyFill="1" applyBorder="1" applyAlignment="1">
      <alignment horizontal="center" vertical="center"/>
    </xf>
    <xf numFmtId="0" fontId="4" fillId="0" borderId="0" xfId="6" applyFont="1" applyAlignment="1">
      <alignment horizontal="center"/>
    </xf>
    <xf numFmtId="0" fontId="5" fillId="0" borderId="0" xfId="6" applyFont="1" applyFill="1" applyAlignment="1">
      <alignment horizontal="center"/>
    </xf>
    <xf numFmtId="0" fontId="6" fillId="0" borderId="0" xfId="6" applyFont="1" applyAlignment="1">
      <alignment horizontal="center" vertical="top"/>
    </xf>
    <xf numFmtId="0" fontId="7" fillId="0" borderId="0" xfId="6" applyFont="1" applyFill="1" applyAlignment="1">
      <alignment horizontal="center"/>
    </xf>
    <xf numFmtId="0" fontId="4" fillId="0" borderId="0" xfId="6" applyFont="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164" fontId="3" fillId="0" borderId="2" xfId="5" applyFont="1" applyBorder="1" applyAlignment="1">
      <alignment horizontal="center" vertical="center" wrapText="1"/>
    </xf>
    <xf numFmtId="164" fontId="3" fillId="0" borderId="3" xfId="5" applyFont="1" applyBorder="1" applyAlignment="1">
      <alignment horizontal="center" vertical="center" wrapText="1"/>
    </xf>
    <xf numFmtId="164" fontId="3" fillId="2" borderId="2" xfId="5" applyFont="1" applyFill="1" applyBorder="1" applyAlignment="1">
      <alignment horizontal="center" vertical="center" wrapText="1"/>
    </xf>
    <xf numFmtId="164" fontId="3" fillId="2" borderId="3" xfId="5" applyFont="1" applyFill="1" applyBorder="1" applyAlignment="1">
      <alignment horizontal="center" vertical="center" wrapText="1"/>
    </xf>
    <xf numFmtId="164" fontId="3" fillId="2" borderId="4" xfId="5" applyFont="1" applyFill="1" applyBorder="1" applyAlignment="1">
      <alignment horizontal="center" vertical="center" wrapText="1"/>
    </xf>
    <xf numFmtId="0" fontId="4" fillId="0" borderId="0" xfId="6" applyFont="1" applyAlignment="1">
      <alignment horizontal="center" vertical="center" wrapText="1"/>
    </xf>
    <xf numFmtId="164" fontId="3" fillId="0" borderId="2" xfId="5" applyFont="1" applyFill="1" applyBorder="1" applyAlignment="1">
      <alignment horizontal="center" vertical="center" wrapText="1"/>
    </xf>
    <xf numFmtId="164" fontId="3" fillId="0" borderId="4" xfId="5" applyFont="1" applyFill="1" applyBorder="1" applyAlignment="1">
      <alignment horizontal="center" vertical="center" wrapText="1"/>
    </xf>
    <xf numFmtId="164" fontId="3" fillId="0" borderId="3" xfId="5" applyFont="1" applyFill="1" applyBorder="1" applyAlignment="1">
      <alignment horizontal="center" vertical="center" wrapText="1"/>
    </xf>
    <xf numFmtId="0" fontId="21" fillId="0" borderId="8" xfId="7" applyFont="1" applyBorder="1" applyAlignment="1">
      <alignment horizontal="center" vertical="top" wrapText="1"/>
    </xf>
    <xf numFmtId="0" fontId="21" fillId="0" borderId="10" xfId="7" applyFont="1" applyBorder="1" applyAlignment="1">
      <alignment horizontal="center" vertical="top" wrapText="1"/>
    </xf>
    <xf numFmtId="0" fontId="21" fillId="0" borderId="6" xfId="7" applyFont="1" applyBorder="1" applyAlignment="1">
      <alignment horizontal="center" vertical="top"/>
    </xf>
    <xf numFmtId="0" fontId="21" fillId="0" borderId="8" xfId="7" applyFont="1" applyBorder="1" applyAlignment="1">
      <alignment horizontal="center" vertical="top"/>
    </xf>
    <xf numFmtId="0" fontId="4" fillId="0" borderId="0" xfId="6" applyFont="1" applyAlignment="1">
      <alignment horizontal="center" wrapText="1"/>
    </xf>
    <xf numFmtId="0" fontId="19" fillId="0" borderId="4" xfId="7" applyFont="1" applyBorder="1" applyAlignment="1">
      <alignment horizontal="center" vertical="center" wrapText="1"/>
    </xf>
    <xf numFmtId="0" fontId="19" fillId="0" borderId="1" xfId="7" applyFont="1" applyBorder="1" applyAlignment="1">
      <alignment horizontal="center" vertical="center" wrapText="1"/>
    </xf>
    <xf numFmtId="0" fontId="24" fillId="0" borderId="6" xfId="0" applyFont="1" applyBorder="1" applyAlignment="1">
      <alignment horizontal="center" vertical="top" wrapText="1"/>
    </xf>
    <xf numFmtId="0" fontId="24" fillId="0" borderId="10" xfId="0" applyFont="1" applyBorder="1" applyAlignment="1">
      <alignment horizontal="center" vertical="top" wrapText="1"/>
    </xf>
    <xf numFmtId="0" fontId="24" fillId="0" borderId="8" xfId="0" applyFont="1" applyBorder="1" applyAlignment="1">
      <alignment horizontal="center" vertical="top" wrapText="1"/>
    </xf>
    <xf numFmtId="0" fontId="24" fillId="0" borderId="6" xfId="0" applyFont="1" applyBorder="1" applyAlignment="1">
      <alignment horizontal="center"/>
    </xf>
    <xf numFmtId="0" fontId="24" fillId="0" borderId="8" xfId="0" applyFont="1" applyBorder="1" applyAlignment="1">
      <alignment horizontal="center"/>
    </xf>
    <xf numFmtId="0" fontId="24" fillId="0" borderId="10" xfId="0" applyFont="1" applyBorder="1" applyAlignment="1">
      <alignment horizontal="center"/>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3" fillId="0" borderId="0" xfId="0" applyFont="1" applyAlignment="1">
      <alignment horizontal="center" wrapText="1"/>
    </xf>
    <xf numFmtId="0" fontId="24" fillId="0" borderId="1" xfId="0" applyFont="1" applyBorder="1" applyAlignment="1">
      <alignment horizontal="center" vertical="top" wrapText="1"/>
    </xf>
  </cellXfs>
  <cellStyles count="9">
    <cellStyle name="Обычный" xfId="0" builtinId="0"/>
    <cellStyle name="Обычный 10 4" xfId="6"/>
    <cellStyle name="Обычный_стр.1_5" xfId="7"/>
    <cellStyle name="Процентный" xfId="3" builtinId="5"/>
    <cellStyle name="Процентный 9" xfId="1"/>
    <cellStyle name="Финансовый" xfId="5" builtinId="3"/>
    <cellStyle name="Финансовый 10" xfId="8"/>
    <cellStyle name="Финансовый 19" xfId="2"/>
    <cellStyle name="Финансовый 20"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721179</xdr:colOff>
      <xdr:row>17</xdr:row>
      <xdr:rowOff>163285</xdr:rowOff>
    </xdr:from>
    <xdr:to>
      <xdr:col>3</xdr:col>
      <xdr:colOff>1332459</xdr:colOff>
      <xdr:row>17</xdr:row>
      <xdr:rowOff>188798</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5169354" y="10421710"/>
          <a:ext cx="2011455" cy="40651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e.rosseti-yug.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BreakPreview" topLeftCell="A2" zoomScale="80" zoomScaleNormal="100" zoomScaleSheetLayoutView="80" workbookViewId="0">
      <selection activeCell="B39" sqref="B39"/>
    </sheetView>
  </sheetViews>
  <sheetFormatPr defaultColWidth="9.140625" defaultRowHeight="12.75" x14ac:dyDescent="0.2"/>
  <cols>
    <col min="1" max="1" width="36.140625" style="1" bestFit="1" customWidth="1"/>
    <col min="2" max="2" width="61.42578125" style="1" bestFit="1" customWidth="1"/>
    <col min="3" max="3" width="11.7109375" style="1" bestFit="1" customWidth="1"/>
    <col min="4" max="4" width="11" style="1" bestFit="1" customWidth="1"/>
    <col min="5" max="16384" width="9.140625" style="1"/>
  </cols>
  <sheetData>
    <row r="1" spans="1:4" ht="47.25" x14ac:dyDescent="0.25">
      <c r="B1" s="2" t="s">
        <v>1</v>
      </c>
      <c r="C1" s="3"/>
      <c r="D1" s="3"/>
    </row>
    <row r="3" spans="1:4" ht="18.75" x14ac:dyDescent="0.3">
      <c r="A3" s="69" t="s">
        <v>2</v>
      </c>
      <c r="B3" s="69"/>
    </row>
    <row r="4" spans="1:4" ht="18.75" x14ac:dyDescent="0.3">
      <c r="A4" s="69" t="s">
        <v>3</v>
      </c>
      <c r="B4" s="69"/>
    </row>
    <row r="5" spans="1:4" ht="18.75" x14ac:dyDescent="0.3">
      <c r="A5" s="69" t="s">
        <v>4</v>
      </c>
      <c r="B5" s="69"/>
    </row>
    <row r="6" spans="1:4" ht="18.75" x14ac:dyDescent="0.3">
      <c r="A6" s="69"/>
      <c r="B6" s="69"/>
    </row>
    <row r="7" spans="1:4" ht="18.75" x14ac:dyDescent="0.3">
      <c r="A7" s="70" t="s">
        <v>5</v>
      </c>
      <c r="B7" s="70"/>
    </row>
    <row r="8" spans="1:4" x14ac:dyDescent="0.2">
      <c r="A8" s="71" t="s">
        <v>6</v>
      </c>
      <c r="B8" s="71"/>
    </row>
    <row r="9" spans="1:4" ht="18.75" x14ac:dyDescent="0.3">
      <c r="A9" s="70" t="s">
        <v>7</v>
      </c>
      <c r="B9" s="72"/>
    </row>
    <row r="10" spans="1:4" ht="18.75" x14ac:dyDescent="0.3">
      <c r="A10" s="69"/>
      <c r="B10" s="69"/>
    </row>
    <row r="12" spans="1:4" ht="18.75" x14ac:dyDescent="0.2">
      <c r="A12" s="73" t="s">
        <v>8</v>
      </c>
      <c r="B12" s="73"/>
      <c r="C12" s="4"/>
      <c r="D12" s="4"/>
    </row>
    <row r="13" spans="1:4" ht="18.75" x14ac:dyDescent="0.2">
      <c r="A13" s="5"/>
      <c r="B13" s="5"/>
      <c r="C13" s="4"/>
      <c r="D13" s="4"/>
    </row>
    <row r="14" spans="1:4" ht="18.75" x14ac:dyDescent="0.2">
      <c r="A14" s="5"/>
      <c r="B14" s="5"/>
      <c r="C14" s="4"/>
      <c r="D14" s="4"/>
    </row>
    <row r="15" spans="1:4" ht="37.5" x14ac:dyDescent="0.2">
      <c r="A15" s="6" t="s">
        <v>9</v>
      </c>
      <c r="B15" s="7" t="s">
        <v>10</v>
      </c>
    </row>
    <row r="16" spans="1:4" ht="18.75" x14ac:dyDescent="0.2">
      <c r="A16" s="6" t="s">
        <v>11</v>
      </c>
      <c r="B16" s="8" t="s">
        <v>12</v>
      </c>
    </row>
    <row r="17" spans="1:2" ht="18.75" x14ac:dyDescent="0.2">
      <c r="A17" s="6" t="s">
        <v>13</v>
      </c>
      <c r="B17" s="8" t="s">
        <v>14</v>
      </c>
    </row>
    <row r="18" spans="1:2" ht="18.75" x14ac:dyDescent="0.2">
      <c r="A18" s="6" t="s">
        <v>15</v>
      </c>
      <c r="B18" s="8" t="s">
        <v>16</v>
      </c>
    </row>
    <row r="19" spans="1:2" ht="18.75" x14ac:dyDescent="0.2">
      <c r="A19" s="6" t="s">
        <v>17</v>
      </c>
      <c r="B19" s="9">
        <v>6164266561</v>
      </c>
    </row>
    <row r="20" spans="1:2" ht="18.75" x14ac:dyDescent="0.2">
      <c r="A20" s="6" t="s">
        <v>18</v>
      </c>
      <c r="B20" s="9">
        <v>301502001</v>
      </c>
    </row>
    <row r="21" spans="1:2" ht="18.75" x14ac:dyDescent="0.2">
      <c r="A21" s="6" t="s">
        <v>19</v>
      </c>
      <c r="B21" s="6" t="s">
        <v>20</v>
      </c>
    </row>
    <row r="22" spans="1:2" ht="18.75" x14ac:dyDescent="0.2">
      <c r="A22" s="6" t="s">
        <v>21</v>
      </c>
      <c r="B22" s="6" t="s">
        <v>22</v>
      </c>
    </row>
    <row r="23" spans="1:2" ht="18.75" x14ac:dyDescent="0.2">
      <c r="A23" s="6" t="s">
        <v>23</v>
      </c>
      <c r="B23" s="6" t="s">
        <v>24</v>
      </c>
    </row>
    <row r="24" spans="1:2" ht="18.75" x14ac:dyDescent="0.2">
      <c r="A24" s="6" t="s">
        <v>25</v>
      </c>
      <c r="B24" s="6" t="s">
        <v>26</v>
      </c>
    </row>
    <row r="25" spans="1:2" ht="15.75" x14ac:dyDescent="0.2">
      <c r="A25" s="10"/>
    </row>
  </sheetData>
  <mergeCells count="9">
    <mergeCell ref="A8:B8"/>
    <mergeCell ref="A9:B9"/>
    <mergeCell ref="A10:B10"/>
    <mergeCell ref="A12:B12"/>
    <mergeCell ref="A3:B3"/>
    <mergeCell ref="A4:B4"/>
    <mergeCell ref="A5:B5"/>
    <mergeCell ref="A6:B6"/>
    <mergeCell ref="A7:B7"/>
  </mergeCells>
  <hyperlinks>
    <hyperlink ref="B22"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80" zoomScaleNormal="100" zoomScaleSheetLayoutView="80" workbookViewId="0">
      <selection activeCell="F12" sqref="F12"/>
    </sheetView>
  </sheetViews>
  <sheetFormatPr defaultColWidth="9.140625" defaultRowHeight="15.75" x14ac:dyDescent="0.25"/>
  <cols>
    <col min="1" max="1" width="6.5703125" style="10" bestFit="1" customWidth="1"/>
    <col min="2" max="2" width="45.7109375" style="10" bestFit="1" customWidth="1"/>
    <col min="3" max="3" width="14.42578125" style="10" bestFit="1" customWidth="1"/>
    <col min="4" max="4" width="28.7109375" style="10" customWidth="1"/>
    <col min="5" max="5" width="27" style="10" customWidth="1"/>
    <col min="6" max="6" width="23.5703125" style="10" customWidth="1"/>
    <col min="7" max="10" width="20.5703125" style="10" customWidth="1"/>
    <col min="11" max="11" width="57.85546875" style="10" hidden="1" customWidth="1"/>
    <col min="12" max="12" width="18.140625" style="10" bestFit="1" customWidth="1"/>
    <col min="13" max="13" width="9.140625" style="10"/>
    <col min="14" max="21" width="0" style="10" hidden="1" customWidth="1"/>
    <col min="22" max="16384" width="9.140625" style="10"/>
  </cols>
  <sheetData>
    <row r="1" spans="1:10" ht="57.75" customHeight="1" x14ac:dyDescent="0.25">
      <c r="A1" s="82" t="s">
        <v>27</v>
      </c>
      <c r="B1" s="82"/>
      <c r="C1" s="82"/>
      <c r="D1" s="82"/>
      <c r="E1" s="82"/>
      <c r="F1" s="82"/>
      <c r="G1" s="82"/>
      <c r="H1" s="82"/>
      <c r="I1" s="82"/>
      <c r="J1" s="82"/>
    </row>
    <row r="2" spans="1:10" x14ac:dyDescent="0.25">
      <c r="D2" s="11"/>
      <c r="E2" s="11"/>
      <c r="F2" s="11"/>
      <c r="G2" s="11"/>
      <c r="H2" s="11"/>
      <c r="I2" s="11"/>
      <c r="J2" s="11"/>
    </row>
    <row r="3" spans="1:10" x14ac:dyDescent="0.25">
      <c r="D3" s="11"/>
      <c r="E3" s="11"/>
      <c r="F3" s="11"/>
      <c r="G3" s="11"/>
      <c r="H3" s="11"/>
      <c r="I3" s="11"/>
      <c r="J3" s="11"/>
    </row>
    <row r="4" spans="1:10" s="15" customFormat="1" ht="111.75" customHeight="1" x14ac:dyDescent="0.25">
      <c r="A4" s="12" t="s">
        <v>28</v>
      </c>
      <c r="B4" s="13" t="s">
        <v>29</v>
      </c>
      <c r="C4" s="13" t="s">
        <v>30</v>
      </c>
      <c r="D4" s="13" t="s">
        <v>31</v>
      </c>
      <c r="E4" s="14" t="s">
        <v>32</v>
      </c>
      <c r="F4" s="14" t="s">
        <v>33</v>
      </c>
      <c r="G4" s="14" t="s">
        <v>34</v>
      </c>
      <c r="H4" s="14" t="s">
        <v>35</v>
      </c>
      <c r="I4" s="14" t="s">
        <v>36</v>
      </c>
      <c r="J4" s="14" t="s">
        <v>37</v>
      </c>
    </row>
    <row r="5" spans="1:10" s="19" customFormat="1" ht="36" customHeight="1" x14ac:dyDescent="0.25">
      <c r="A5" s="16" t="s">
        <v>38</v>
      </c>
      <c r="B5" s="17" t="s">
        <v>39</v>
      </c>
      <c r="C5" s="16"/>
      <c r="D5" s="18"/>
      <c r="E5" s="18"/>
      <c r="F5" s="18"/>
      <c r="G5" s="18"/>
      <c r="H5" s="18"/>
      <c r="I5" s="18"/>
      <c r="J5" s="18"/>
    </row>
    <row r="6" spans="1:10" ht="26.25" customHeight="1" x14ac:dyDescent="0.25">
      <c r="A6" s="20" t="s">
        <v>40</v>
      </c>
      <c r="B6" s="21" t="s">
        <v>41</v>
      </c>
      <c r="C6" s="20" t="s">
        <v>42</v>
      </c>
      <c r="D6" s="22">
        <v>5698406.1160800001</v>
      </c>
      <c r="E6" s="22">
        <v>6254921.482184587</v>
      </c>
      <c r="F6" s="22">
        <v>13125955.489322178</v>
      </c>
      <c r="G6" s="22">
        <v>10090930.965240132</v>
      </c>
      <c r="H6" s="22">
        <v>10453403.685980124</v>
      </c>
      <c r="I6" s="22">
        <v>10701051.23520406</v>
      </c>
      <c r="J6" s="22">
        <v>10865191.389891785</v>
      </c>
    </row>
    <row r="7" spans="1:10" ht="22.5" customHeight="1" x14ac:dyDescent="0.25">
      <c r="A7" s="20" t="s">
        <v>43</v>
      </c>
      <c r="B7" s="21" t="s">
        <v>44</v>
      </c>
      <c r="C7" s="20" t="s">
        <v>42</v>
      </c>
      <c r="D7" s="22">
        <v>540979.36404550727</v>
      </c>
      <c r="E7" s="22">
        <v>702165.1532480726</v>
      </c>
      <c r="F7" s="23">
        <v>5446257.5227926923</v>
      </c>
      <c r="G7" s="22">
        <v>2125302.4716203138</v>
      </c>
      <c r="H7" s="22">
        <v>2204920.2220247891</v>
      </c>
      <c r="I7" s="22">
        <v>2162070.9390503857</v>
      </c>
      <c r="J7" s="22">
        <v>2019169.9911970235</v>
      </c>
    </row>
    <row r="8" spans="1:10" ht="36" customHeight="1" x14ac:dyDescent="0.25">
      <c r="A8" s="20" t="s">
        <v>45</v>
      </c>
      <c r="B8" s="21" t="s">
        <v>46</v>
      </c>
      <c r="C8" s="20" t="s">
        <v>42</v>
      </c>
      <c r="D8" s="22">
        <v>1474131.8986499999</v>
      </c>
      <c r="E8" s="22">
        <v>583842.53769461054</v>
      </c>
      <c r="F8" s="23">
        <v>2523845.2308195131</v>
      </c>
      <c r="G8" s="22">
        <v>2358835.1426328989</v>
      </c>
      <c r="H8" s="22">
        <v>2432577.6842234735</v>
      </c>
      <c r="I8" s="22">
        <v>2379228.747768824</v>
      </c>
      <c r="J8" s="22">
        <v>2226991.1770350607</v>
      </c>
    </row>
    <row r="9" spans="1:10" ht="36.75" customHeight="1" x14ac:dyDescent="0.25">
      <c r="A9" s="20" t="s">
        <v>47</v>
      </c>
      <c r="B9" s="21" t="s">
        <v>48</v>
      </c>
      <c r="C9" s="20" t="s">
        <v>42</v>
      </c>
      <c r="D9" s="22">
        <v>218385.51762999999</v>
      </c>
      <c r="E9" s="24">
        <v>-8.5856299847364426E-10</v>
      </c>
      <c r="F9" s="25">
        <v>604002.39743581926</v>
      </c>
      <c r="G9" s="24">
        <v>458488.39430195885</v>
      </c>
      <c r="H9" s="24">
        <v>474867.71493739029</v>
      </c>
      <c r="I9" s="24">
        <v>485743.91885796702</v>
      </c>
      <c r="J9" s="24">
        <v>492606.91872083745</v>
      </c>
    </row>
    <row r="10" spans="1:10" s="19" customFormat="1" ht="31.5" customHeight="1" x14ac:dyDescent="0.25">
      <c r="A10" s="16" t="s">
        <v>49</v>
      </c>
      <c r="B10" s="17" t="s">
        <v>50</v>
      </c>
      <c r="C10" s="16"/>
      <c r="D10" s="18"/>
      <c r="E10" s="18"/>
      <c r="F10" s="18"/>
      <c r="G10" s="18"/>
      <c r="H10" s="18"/>
      <c r="I10" s="18"/>
      <c r="J10" s="18"/>
    </row>
    <row r="11" spans="1:10" ht="76.5" customHeight="1" x14ac:dyDescent="0.25">
      <c r="A11" s="20" t="s">
        <v>51</v>
      </c>
      <c r="B11" s="21" t="s">
        <v>52</v>
      </c>
      <c r="C11" s="20" t="s">
        <v>53</v>
      </c>
      <c r="D11" s="26">
        <f t="shared" ref="D11:J11" si="0">D7/D6</f>
        <v>9.4935206972867225E-2</v>
      </c>
      <c r="E11" s="26">
        <f t="shared" si="0"/>
        <v>0.1122580283778135</v>
      </c>
      <c r="F11" s="26">
        <f t="shared" si="0"/>
        <v>0.41492274807903801</v>
      </c>
      <c r="G11" s="26">
        <f t="shared" si="0"/>
        <v>0.21061510369472025</v>
      </c>
      <c r="H11" s="26">
        <f t="shared" si="0"/>
        <v>0.21092844859535845</v>
      </c>
      <c r="I11" s="26">
        <f t="shared" si="0"/>
        <v>0.20204285462512853</v>
      </c>
      <c r="J11" s="26">
        <f t="shared" si="0"/>
        <v>0.18583841910741841</v>
      </c>
    </row>
    <row r="12" spans="1:10" s="19" customFormat="1" ht="33" customHeight="1" x14ac:dyDescent="0.25">
      <c r="A12" s="16" t="s">
        <v>54</v>
      </c>
      <c r="B12" s="17" t="s">
        <v>55</v>
      </c>
      <c r="C12" s="16"/>
      <c r="D12" s="18"/>
      <c r="E12" s="18"/>
      <c r="F12" s="18"/>
      <c r="G12" s="18"/>
      <c r="H12" s="18"/>
      <c r="I12" s="18"/>
      <c r="J12" s="18"/>
    </row>
    <row r="13" spans="1:10" ht="41.25" customHeight="1" x14ac:dyDescent="0.25">
      <c r="A13" s="20" t="s">
        <v>56</v>
      </c>
      <c r="B13" s="21" t="s">
        <v>57</v>
      </c>
      <c r="C13" s="20" t="s">
        <v>58</v>
      </c>
      <c r="D13" s="22"/>
      <c r="E13" s="22"/>
      <c r="F13" s="22"/>
      <c r="G13" s="22"/>
      <c r="H13" s="22"/>
      <c r="I13" s="22"/>
      <c r="J13" s="22"/>
    </row>
    <row r="14" spans="1:10" ht="41.25" customHeight="1" x14ac:dyDescent="0.25">
      <c r="A14" s="20" t="s">
        <v>59</v>
      </c>
      <c r="B14" s="21" t="s">
        <v>60</v>
      </c>
      <c r="C14" s="20" t="s">
        <v>61</v>
      </c>
      <c r="D14" s="22"/>
      <c r="E14" s="22"/>
      <c r="F14" s="22"/>
      <c r="G14" s="22"/>
      <c r="H14" s="22"/>
      <c r="I14" s="22"/>
      <c r="J14" s="22"/>
    </row>
    <row r="15" spans="1:10" ht="27" customHeight="1" x14ac:dyDescent="0.25">
      <c r="A15" s="20" t="s">
        <v>62</v>
      </c>
      <c r="B15" s="21" t="s">
        <v>63</v>
      </c>
      <c r="C15" s="20" t="s">
        <v>58</v>
      </c>
      <c r="D15" s="22">
        <v>412.4411642955975</v>
      </c>
      <c r="E15" s="22">
        <v>430.76549667431567</v>
      </c>
      <c r="F15" s="22">
        <v>423.15073022145992</v>
      </c>
      <c r="G15" s="22">
        <v>423.15073022145992</v>
      </c>
      <c r="H15" s="22">
        <v>423.15073022145992</v>
      </c>
      <c r="I15" s="22">
        <v>423.15073022145992</v>
      </c>
      <c r="J15" s="22">
        <v>423.15073022145992</v>
      </c>
    </row>
    <row r="16" spans="1:10" ht="39" customHeight="1" x14ac:dyDescent="0.25">
      <c r="A16" s="20" t="s">
        <v>64</v>
      </c>
      <c r="B16" s="21" t="s">
        <v>65</v>
      </c>
      <c r="C16" s="20" t="s">
        <v>66</v>
      </c>
      <c r="D16" s="22">
        <v>2772958.0302600004</v>
      </c>
      <c r="E16" s="22">
        <v>2867759.0940468698</v>
      </c>
      <c r="F16" s="22">
        <v>2826370</v>
      </c>
      <c r="G16" s="22">
        <v>2827783.1849999996</v>
      </c>
      <c r="H16" s="22">
        <v>2829197.0765924999</v>
      </c>
      <c r="I16" s="22">
        <v>2830611.6751307957</v>
      </c>
      <c r="J16" s="22">
        <v>2832026.9809683608</v>
      </c>
    </row>
    <row r="17" spans="1:12" ht="57" customHeight="1" x14ac:dyDescent="0.25">
      <c r="A17" s="20" t="s">
        <v>67</v>
      </c>
      <c r="B17" s="21" t="s">
        <v>68</v>
      </c>
      <c r="C17" s="20" t="s">
        <v>69</v>
      </c>
      <c r="D17" s="22">
        <v>1046186.031</v>
      </c>
      <c r="E17" s="22">
        <v>1025344.1</v>
      </c>
      <c r="F17" s="22">
        <v>1081338.2</v>
      </c>
      <c r="G17" s="22">
        <v>1081338.2</v>
      </c>
      <c r="H17" s="22">
        <v>1081338.2</v>
      </c>
      <c r="I17" s="22">
        <v>1081338.2</v>
      </c>
      <c r="J17" s="22">
        <v>1081338.2</v>
      </c>
    </row>
    <row r="18" spans="1:12" ht="137.25" customHeight="1" x14ac:dyDescent="0.25">
      <c r="A18" s="20" t="s">
        <v>70</v>
      </c>
      <c r="B18" s="21" t="s">
        <v>71</v>
      </c>
      <c r="C18" s="20" t="s">
        <v>53</v>
      </c>
      <c r="D18" s="83" t="s">
        <v>72</v>
      </c>
      <c r="E18" s="84"/>
      <c r="F18" s="83" t="s">
        <v>73</v>
      </c>
      <c r="G18" s="85"/>
      <c r="H18" s="85"/>
      <c r="I18" s="85"/>
      <c r="J18" s="84"/>
    </row>
    <row r="19" spans="1:12" ht="52.5" customHeight="1" x14ac:dyDescent="0.25">
      <c r="A19" s="20" t="s">
        <v>74</v>
      </c>
      <c r="B19" s="21" t="s">
        <v>75</v>
      </c>
      <c r="C19" s="20"/>
      <c r="D19" s="83" t="s">
        <v>76</v>
      </c>
      <c r="E19" s="84"/>
      <c r="F19" s="83" t="s">
        <v>77</v>
      </c>
      <c r="G19" s="85"/>
      <c r="H19" s="85"/>
      <c r="I19" s="85"/>
      <c r="J19" s="84"/>
      <c r="K19" s="27" t="s">
        <v>78</v>
      </c>
    </row>
    <row r="20" spans="1:12" ht="71.25" customHeight="1" x14ac:dyDescent="0.25">
      <c r="A20" s="20" t="s">
        <v>79</v>
      </c>
      <c r="B20" s="21" t="s">
        <v>80</v>
      </c>
      <c r="C20" s="20" t="s">
        <v>61</v>
      </c>
      <c r="D20" s="22"/>
      <c r="E20" s="22"/>
      <c r="F20" s="33"/>
      <c r="G20" s="33"/>
      <c r="H20" s="33"/>
      <c r="I20" s="33"/>
      <c r="J20" s="33"/>
    </row>
    <row r="21" spans="1:12" s="19" customFormat="1" ht="55.5" customHeight="1" x14ac:dyDescent="0.25">
      <c r="A21" s="16" t="s">
        <v>81</v>
      </c>
      <c r="B21" s="28" t="s">
        <v>82</v>
      </c>
      <c r="C21" s="16"/>
      <c r="D21" s="18">
        <f>D6</f>
        <v>5698406.1160800001</v>
      </c>
      <c r="E21" s="18">
        <f t="shared" ref="E21:J21" si="1">E6</f>
        <v>6254921.482184587</v>
      </c>
      <c r="F21" s="68">
        <f t="shared" si="1"/>
        <v>13125955.489322178</v>
      </c>
      <c r="G21" s="68">
        <f t="shared" si="1"/>
        <v>10090930.965240132</v>
      </c>
      <c r="H21" s="68">
        <f t="shared" si="1"/>
        <v>10453403.685980124</v>
      </c>
      <c r="I21" s="68">
        <f t="shared" si="1"/>
        <v>10701051.23520406</v>
      </c>
      <c r="J21" s="68">
        <f t="shared" si="1"/>
        <v>10865191.389891785</v>
      </c>
    </row>
    <row r="22" spans="1:12" ht="69" x14ac:dyDescent="0.25">
      <c r="A22" s="20" t="s">
        <v>83</v>
      </c>
      <c r="B22" s="21" t="s">
        <v>84</v>
      </c>
      <c r="C22" s="20" t="s">
        <v>42</v>
      </c>
      <c r="D22" s="22">
        <v>1648746.7427300001</v>
      </c>
      <c r="E22" s="22">
        <v>1719111.6561900552</v>
      </c>
      <c r="F22" s="33">
        <v>3069815.2028260743</v>
      </c>
      <c r="G22" s="33">
        <v>3185902.2442305069</v>
      </c>
      <c r="H22" s="33">
        <v>3283460.9667007476</v>
      </c>
      <c r="I22" s="33">
        <v>3384327.3516244162</v>
      </c>
      <c r="J22" s="33">
        <v>3488317.7120241644</v>
      </c>
      <c r="L22" s="11"/>
    </row>
    <row r="23" spans="1:12" x14ac:dyDescent="0.25">
      <c r="A23" s="20"/>
      <c r="B23" s="21" t="s">
        <v>85</v>
      </c>
      <c r="C23" s="20"/>
      <c r="D23" s="22"/>
      <c r="E23" s="22"/>
      <c r="F23" s="33"/>
      <c r="G23" s="33"/>
      <c r="H23" s="33"/>
      <c r="I23" s="33"/>
      <c r="J23" s="33"/>
    </row>
    <row r="24" spans="1:12" x14ac:dyDescent="0.25">
      <c r="A24" s="20"/>
      <c r="B24" s="21" t="s">
        <v>86</v>
      </c>
      <c r="C24" s="20"/>
      <c r="D24" s="22">
        <v>1050299.1187</v>
      </c>
      <c r="E24" s="22">
        <v>1280169.1372284002</v>
      </c>
      <c r="F24" s="33">
        <v>1734140.8295204167</v>
      </c>
      <c r="G24" s="33">
        <v>1799718.4832151167</v>
      </c>
      <c r="H24" s="33">
        <v>1854829.4761360416</v>
      </c>
      <c r="I24" s="33">
        <v>1911808.9699704677</v>
      </c>
      <c r="J24" s="33">
        <v>1970553.1998119676</v>
      </c>
    </row>
    <row r="25" spans="1:12" x14ac:dyDescent="0.25">
      <c r="A25" s="20"/>
      <c r="B25" s="29" t="s">
        <v>87</v>
      </c>
      <c r="C25" s="20"/>
      <c r="D25" s="22"/>
      <c r="E25" s="22"/>
      <c r="F25" s="33"/>
      <c r="G25" s="33"/>
      <c r="H25" s="33"/>
      <c r="I25" s="33"/>
      <c r="J25" s="33"/>
    </row>
    <row r="26" spans="1:12" x14ac:dyDescent="0.25">
      <c r="A26" s="20"/>
      <c r="B26" s="21" t="s">
        <v>88</v>
      </c>
      <c r="C26" s="20"/>
      <c r="D26" s="22">
        <v>266385.25667999999</v>
      </c>
      <c r="E26" s="22">
        <v>275197.75390031416</v>
      </c>
      <c r="F26" s="33">
        <v>767037.80145169795</v>
      </c>
      <c r="G26" s="33">
        <v>796043.83052273619</v>
      </c>
      <c r="H26" s="33">
        <v>820420.29068461189</v>
      </c>
      <c r="I26" s="33">
        <v>845623.2182292426</v>
      </c>
      <c r="J26" s="33">
        <v>871606.71630422794</v>
      </c>
    </row>
    <row r="27" spans="1:12" ht="57.75" customHeight="1" x14ac:dyDescent="0.25">
      <c r="A27" s="20" t="s">
        <v>89</v>
      </c>
      <c r="B27" s="21" t="s">
        <v>90</v>
      </c>
      <c r="C27" s="20" t="s">
        <v>42</v>
      </c>
      <c r="D27" s="22">
        <v>3503512.3082177574</v>
      </c>
      <c r="E27" s="22">
        <v>1946956.3629428428</v>
      </c>
      <c r="F27" s="33">
        <v>4505283.3290474927</v>
      </c>
      <c r="G27" s="33">
        <v>4431071.8440900287</v>
      </c>
      <c r="H27" s="33">
        <v>4595748.6196369091</v>
      </c>
      <c r="I27" s="33">
        <v>4636927.4173434284</v>
      </c>
      <c r="J27" s="33">
        <v>4584397.1548007289</v>
      </c>
    </row>
    <row r="28" spans="1:12" ht="36.75" customHeight="1" x14ac:dyDescent="0.25">
      <c r="A28" s="20" t="s">
        <v>91</v>
      </c>
      <c r="B28" s="29" t="s">
        <v>92</v>
      </c>
      <c r="C28" s="20" t="s">
        <v>42</v>
      </c>
      <c r="D28" s="22">
        <v>0</v>
      </c>
      <c r="E28" s="22">
        <v>552562.73368734156</v>
      </c>
      <c r="F28" s="33">
        <v>3223198.2493152302</v>
      </c>
      <c r="G28" s="33">
        <v>0</v>
      </c>
      <c r="H28" s="33">
        <v>0</v>
      </c>
      <c r="I28" s="33">
        <v>0</v>
      </c>
      <c r="J28" s="33">
        <v>0</v>
      </c>
    </row>
    <row r="29" spans="1:12" ht="47.25" customHeight="1" x14ac:dyDescent="0.25">
      <c r="A29" s="20" t="s">
        <v>93</v>
      </c>
      <c r="B29" s="29" t="s">
        <v>94</v>
      </c>
      <c r="C29" s="20" t="s">
        <v>42</v>
      </c>
      <c r="D29" s="22">
        <v>0</v>
      </c>
      <c r="E29" s="22">
        <v>0</v>
      </c>
      <c r="F29" s="33">
        <v>454215.85200726998</v>
      </c>
      <c r="G29" s="33">
        <v>546329.93162472895</v>
      </c>
      <c r="H29" s="33">
        <v>549775.19201967004</v>
      </c>
      <c r="I29" s="33">
        <v>519909.67491333903</v>
      </c>
      <c r="J29" s="33">
        <v>744392.53159999999</v>
      </c>
      <c r="K29" s="10" t="s">
        <v>95</v>
      </c>
    </row>
    <row r="30" spans="1:12" ht="53.25" customHeight="1" x14ac:dyDescent="0.25">
      <c r="A30" s="20" t="s">
        <v>96</v>
      </c>
      <c r="B30" s="21" t="s">
        <v>97</v>
      </c>
      <c r="C30" s="20"/>
      <c r="D30" s="30" t="s">
        <v>98</v>
      </c>
      <c r="E30" s="30" t="s">
        <v>98</v>
      </c>
      <c r="F30" s="74" t="s">
        <v>99</v>
      </c>
      <c r="G30" s="75"/>
      <c r="H30" s="75"/>
      <c r="I30" s="75"/>
      <c r="J30" s="76"/>
    </row>
    <row r="31" spans="1:12" ht="24" customHeight="1" x14ac:dyDescent="0.25">
      <c r="A31" s="20"/>
      <c r="B31" s="31" t="s">
        <v>100</v>
      </c>
      <c r="C31" s="20"/>
      <c r="D31" s="22"/>
      <c r="E31" s="22"/>
      <c r="F31" s="22"/>
      <c r="G31" s="22"/>
      <c r="H31" s="22"/>
      <c r="I31" s="22"/>
      <c r="J31" s="22"/>
    </row>
    <row r="32" spans="1:12" ht="22.5" customHeight="1" x14ac:dyDescent="0.25">
      <c r="A32" s="32" t="s">
        <v>101</v>
      </c>
      <c r="B32" s="21" t="s">
        <v>102</v>
      </c>
      <c r="C32" s="20" t="s">
        <v>103</v>
      </c>
      <c r="D32" s="22">
        <v>83986.62450999998</v>
      </c>
      <c r="E32" s="22">
        <v>83765.359449999989</v>
      </c>
      <c r="F32" s="22">
        <v>82538.160040000002</v>
      </c>
      <c r="G32" s="22">
        <v>82674.660040000002</v>
      </c>
      <c r="H32" s="22">
        <v>82784.080040000001</v>
      </c>
      <c r="I32" s="22">
        <v>82904.100040000005</v>
      </c>
      <c r="J32" s="22">
        <v>83025.10003999999</v>
      </c>
    </row>
    <row r="33" spans="1:10" ht="43.5" customHeight="1" x14ac:dyDescent="0.25">
      <c r="A33" s="20" t="s">
        <v>104</v>
      </c>
      <c r="B33" s="21" t="s">
        <v>105</v>
      </c>
      <c r="C33" s="20" t="s">
        <v>106</v>
      </c>
      <c r="D33" s="22">
        <f t="shared" ref="D33:J33" si="2">D22/D32</f>
        <v>19.631063307392356</v>
      </c>
      <c r="E33" s="22">
        <f t="shared" si="2"/>
        <v>20.522942508426798</v>
      </c>
      <c r="F33" s="22">
        <f t="shared" si="2"/>
        <v>37.192677924227617</v>
      </c>
      <c r="G33" s="22">
        <f t="shared" si="2"/>
        <v>38.535413906620121</v>
      </c>
      <c r="H33" s="22">
        <f t="shared" si="2"/>
        <v>39.662951682427703</v>
      </c>
      <c r="I33" s="22">
        <f t="shared" si="2"/>
        <v>40.822195162742595</v>
      </c>
      <c r="J33" s="22">
        <f t="shared" si="2"/>
        <v>42.015218413992351</v>
      </c>
    </row>
    <row r="34" spans="1:10" s="19" customFormat="1" ht="51.75" customHeight="1" x14ac:dyDescent="0.25">
      <c r="A34" s="16" t="s">
        <v>107</v>
      </c>
      <c r="B34" s="17" t="s">
        <v>108</v>
      </c>
      <c r="C34" s="16"/>
      <c r="D34" s="18"/>
      <c r="E34" s="18"/>
      <c r="F34" s="18"/>
      <c r="G34" s="18"/>
      <c r="H34" s="18"/>
      <c r="I34" s="18"/>
      <c r="J34" s="18"/>
    </row>
    <row r="35" spans="1:10" ht="24" customHeight="1" x14ac:dyDescent="0.25">
      <c r="A35" s="20" t="s">
        <v>109</v>
      </c>
      <c r="B35" s="21" t="s">
        <v>110</v>
      </c>
      <c r="C35" s="20" t="s">
        <v>111</v>
      </c>
      <c r="D35" s="33">
        <v>2099.1999999999998</v>
      </c>
      <c r="E35" s="33">
        <v>2118</v>
      </c>
      <c r="F35" s="33">
        <v>2255.4499999999998</v>
      </c>
      <c r="G35" s="33">
        <v>2255.4499999999998</v>
      </c>
      <c r="H35" s="33">
        <v>2255.4499999999998</v>
      </c>
      <c r="I35" s="33">
        <v>2255.4499999999998</v>
      </c>
      <c r="J35" s="33">
        <v>2255.4499999999998</v>
      </c>
    </row>
    <row r="36" spans="1:10" ht="47.25" x14ac:dyDescent="0.25">
      <c r="A36" s="20" t="s">
        <v>112</v>
      </c>
      <c r="B36" s="21" t="s">
        <v>113</v>
      </c>
      <c r="C36" s="20" t="s">
        <v>114</v>
      </c>
      <c r="D36" s="33">
        <f t="shared" ref="D36:J36" si="3">D24/D35/12</f>
        <v>41.694420044937758</v>
      </c>
      <c r="E36" s="33">
        <f t="shared" si="3"/>
        <v>50.36863146161474</v>
      </c>
      <c r="F36" s="33">
        <f t="shared" si="3"/>
        <v>64.072240924590687</v>
      </c>
      <c r="G36" s="33">
        <f t="shared" si="3"/>
        <v>66.495174030870288</v>
      </c>
      <c r="H36" s="33">
        <f t="shared" si="3"/>
        <v>68.531389749866676</v>
      </c>
      <c r="I36" s="33">
        <f t="shared" si="3"/>
        <v>70.636641984617555</v>
      </c>
      <c r="J36" s="33">
        <f t="shared" si="3"/>
        <v>72.807096876896978</v>
      </c>
    </row>
    <row r="37" spans="1:10" ht="61.5" customHeight="1" x14ac:dyDescent="0.25">
      <c r="A37" s="20" t="s">
        <v>115</v>
      </c>
      <c r="B37" s="21" t="s">
        <v>116</v>
      </c>
      <c r="C37" s="20"/>
      <c r="D37" s="77" t="s">
        <v>117</v>
      </c>
      <c r="E37" s="78"/>
      <c r="F37" s="79" t="s">
        <v>118</v>
      </c>
      <c r="G37" s="80"/>
      <c r="H37" s="80"/>
      <c r="I37" s="80"/>
      <c r="J37" s="81"/>
    </row>
    <row r="38" spans="1:10" ht="21" customHeight="1" x14ac:dyDescent="0.25">
      <c r="A38" s="20"/>
      <c r="B38" s="31" t="s">
        <v>100</v>
      </c>
      <c r="C38" s="20"/>
      <c r="D38" s="22"/>
      <c r="E38" s="22"/>
      <c r="F38" s="22"/>
      <c r="G38" s="22"/>
      <c r="H38" s="22"/>
      <c r="I38" s="22"/>
      <c r="J38" s="22"/>
    </row>
    <row r="39" spans="1:10" ht="39.75" customHeight="1" x14ac:dyDescent="0.25">
      <c r="A39" s="20"/>
      <c r="B39" s="21" t="s">
        <v>119</v>
      </c>
      <c r="C39" s="20" t="s">
        <v>42</v>
      </c>
      <c r="D39" s="22">
        <v>15164142.635430001</v>
      </c>
      <c r="E39" s="22" t="s">
        <v>120</v>
      </c>
      <c r="F39" s="22" t="s">
        <v>120</v>
      </c>
      <c r="G39" s="22" t="s">
        <v>120</v>
      </c>
      <c r="H39" s="22" t="s">
        <v>120</v>
      </c>
      <c r="I39" s="22" t="s">
        <v>120</v>
      </c>
      <c r="J39" s="22" t="s">
        <v>120</v>
      </c>
    </row>
    <row r="40" spans="1:10" ht="51.75" customHeight="1" x14ac:dyDescent="0.25">
      <c r="A40" s="20"/>
      <c r="B40" s="21" t="s">
        <v>121</v>
      </c>
      <c r="C40" s="20" t="s">
        <v>42</v>
      </c>
      <c r="D40" s="22">
        <v>-29377973</v>
      </c>
      <c r="E40" s="22" t="s">
        <v>120</v>
      </c>
      <c r="F40" s="22" t="s">
        <v>120</v>
      </c>
      <c r="G40" s="22" t="s">
        <v>120</v>
      </c>
      <c r="H40" s="22" t="s">
        <v>120</v>
      </c>
      <c r="I40" s="22" t="s">
        <v>120</v>
      </c>
      <c r="J40" s="22" t="s">
        <v>120</v>
      </c>
    </row>
    <row r="41" spans="1:10" s="35" customFormat="1" x14ac:dyDescent="0.25">
      <c r="A41" s="34" t="s">
        <v>122</v>
      </c>
    </row>
    <row r="42" spans="1:10" s="35" customFormat="1" x14ac:dyDescent="0.25">
      <c r="A42" s="34" t="s">
        <v>123</v>
      </c>
    </row>
    <row r="43" spans="1:10" s="35" customFormat="1" x14ac:dyDescent="0.25">
      <c r="A43" s="34" t="s">
        <v>124</v>
      </c>
    </row>
    <row r="44" spans="1:10" s="35" customFormat="1" x14ac:dyDescent="0.25">
      <c r="A44" s="34" t="s">
        <v>125</v>
      </c>
    </row>
    <row r="46" spans="1:10" x14ac:dyDescent="0.25">
      <c r="B46" s="10" t="s">
        <v>126</v>
      </c>
    </row>
  </sheetData>
  <mergeCells count="8">
    <mergeCell ref="F30:J30"/>
    <mergeCell ref="D37:E37"/>
    <mergeCell ref="F37:J37"/>
    <mergeCell ref="A1:J1"/>
    <mergeCell ref="D18:E18"/>
    <mergeCell ref="F18:J18"/>
    <mergeCell ref="D19:E19"/>
    <mergeCell ref="F19:J19"/>
  </mergeCells>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80" zoomScaleNormal="100" zoomScaleSheetLayoutView="80" workbookViewId="0">
      <selection sqref="A1:XFD1"/>
    </sheetView>
  </sheetViews>
  <sheetFormatPr defaultColWidth="9.140625" defaultRowHeight="15.75" x14ac:dyDescent="0.25"/>
  <cols>
    <col min="1" max="1" width="7.7109375" style="36" bestFit="1" customWidth="1"/>
    <col min="2" max="2" width="45" style="36" bestFit="1" customWidth="1"/>
    <col min="3" max="5" width="17" style="36" bestFit="1" customWidth="1"/>
    <col min="6" max="9" width="15.85546875" style="36" customWidth="1"/>
    <col min="10" max="16384" width="9.140625" style="36"/>
  </cols>
  <sheetData>
    <row r="1" spans="1:9" ht="18.75" x14ac:dyDescent="0.3">
      <c r="A1" s="90" t="s">
        <v>127</v>
      </c>
      <c r="B1" s="90"/>
      <c r="C1" s="90"/>
      <c r="D1" s="90"/>
      <c r="E1" s="90"/>
      <c r="F1" s="90"/>
      <c r="G1" s="90"/>
      <c r="H1" s="90"/>
      <c r="I1" s="90"/>
    </row>
    <row r="3" spans="1:9" s="37" customFormat="1" ht="60.75" customHeight="1" x14ac:dyDescent="0.25">
      <c r="A3" s="91" t="s">
        <v>28</v>
      </c>
      <c r="B3" s="92" t="s">
        <v>29</v>
      </c>
      <c r="C3" s="92" t="s">
        <v>128</v>
      </c>
      <c r="D3" s="92" t="s">
        <v>129</v>
      </c>
      <c r="E3" s="92"/>
      <c r="F3" s="92" t="s">
        <v>130</v>
      </c>
      <c r="G3" s="92"/>
      <c r="H3" s="92" t="s">
        <v>131</v>
      </c>
      <c r="I3" s="92"/>
    </row>
    <row r="4" spans="1:9" s="39" customFormat="1" ht="30" customHeight="1" x14ac:dyDescent="0.25">
      <c r="A4" s="91"/>
      <c r="B4" s="92"/>
      <c r="C4" s="92"/>
      <c r="D4" s="38" t="s">
        <v>132</v>
      </c>
      <c r="E4" s="38" t="s">
        <v>133</v>
      </c>
      <c r="F4" s="38" t="s">
        <v>132</v>
      </c>
      <c r="G4" s="38" t="s">
        <v>133</v>
      </c>
      <c r="H4" s="38" t="s">
        <v>132</v>
      </c>
      <c r="I4" s="38" t="s">
        <v>133</v>
      </c>
    </row>
    <row r="5" spans="1:9" s="39" customFormat="1" ht="39" customHeight="1" x14ac:dyDescent="0.25">
      <c r="A5" s="40" t="s">
        <v>38</v>
      </c>
      <c r="B5" s="41" t="s">
        <v>134</v>
      </c>
      <c r="C5" s="40"/>
      <c r="D5" s="88"/>
      <c r="E5" s="88"/>
      <c r="F5" s="88"/>
      <c r="G5" s="88"/>
      <c r="H5" s="88"/>
      <c r="I5" s="88"/>
    </row>
    <row r="6" spans="1:9" s="39" customFormat="1" ht="39" hidden="1" customHeight="1" x14ac:dyDescent="0.25">
      <c r="A6" s="42" t="s">
        <v>40</v>
      </c>
      <c r="B6" s="43" t="s">
        <v>135</v>
      </c>
      <c r="C6" s="42"/>
      <c r="D6" s="89"/>
      <c r="E6" s="89"/>
      <c r="F6" s="89"/>
      <c r="G6" s="89"/>
      <c r="H6" s="89"/>
      <c r="I6" s="89"/>
    </row>
    <row r="7" spans="1:9" s="39" customFormat="1" ht="173.25" hidden="1" customHeight="1" x14ac:dyDescent="0.25">
      <c r="A7" s="42"/>
      <c r="B7" s="43" t="s">
        <v>136</v>
      </c>
      <c r="C7" s="42" t="s">
        <v>137</v>
      </c>
      <c r="D7" s="89"/>
      <c r="E7" s="89"/>
      <c r="F7" s="89"/>
      <c r="G7" s="89"/>
      <c r="H7" s="89"/>
      <c r="I7" s="89"/>
    </row>
    <row r="8" spans="1:9" s="39" customFormat="1" ht="169.5" hidden="1" customHeight="1" x14ac:dyDescent="0.25">
      <c r="A8" s="42"/>
      <c r="B8" s="43" t="s">
        <v>138</v>
      </c>
      <c r="C8" s="42" t="s">
        <v>139</v>
      </c>
      <c r="D8" s="89"/>
      <c r="E8" s="89"/>
      <c r="F8" s="89"/>
      <c r="G8" s="89"/>
      <c r="H8" s="89"/>
      <c r="I8" s="89"/>
    </row>
    <row r="9" spans="1:9" s="39" customFormat="1" ht="16.5" customHeight="1" x14ac:dyDescent="0.25">
      <c r="A9" s="86" t="s">
        <v>43</v>
      </c>
      <c r="B9" s="43" t="s">
        <v>140</v>
      </c>
      <c r="C9" s="42"/>
      <c r="D9" s="89"/>
      <c r="E9" s="89"/>
      <c r="F9" s="89"/>
      <c r="G9" s="89"/>
      <c r="H9" s="89"/>
      <c r="I9" s="89"/>
    </row>
    <row r="10" spans="1:9" s="39" customFormat="1" ht="15.75" customHeight="1" x14ac:dyDescent="0.25">
      <c r="A10" s="86"/>
      <c r="B10" s="43" t="s">
        <v>141</v>
      </c>
      <c r="C10" s="42"/>
      <c r="D10" s="89"/>
      <c r="E10" s="89"/>
      <c r="F10" s="89"/>
      <c r="G10" s="89"/>
      <c r="H10" s="89"/>
      <c r="I10" s="89"/>
    </row>
    <row r="11" spans="1:9" s="39" customFormat="1" ht="30" customHeight="1" x14ac:dyDescent="0.25">
      <c r="A11" s="86"/>
      <c r="B11" s="44" t="s">
        <v>142</v>
      </c>
      <c r="C11" s="45" t="s">
        <v>137</v>
      </c>
      <c r="D11" s="46">
        <v>692586.23563102772</v>
      </c>
      <c r="E11" s="46">
        <v>701891.63679890463</v>
      </c>
      <c r="F11" s="46">
        <v>785868.58673052245</v>
      </c>
      <c r="G11" s="46">
        <v>818120.25226100872</v>
      </c>
      <c r="H11" s="46">
        <v>2112357.913558491</v>
      </c>
      <c r="I11" s="46">
        <v>2112357.913558491</v>
      </c>
    </row>
    <row r="12" spans="1:9" s="39" customFormat="1" ht="38.25" customHeight="1" x14ac:dyDescent="0.25">
      <c r="A12" s="86"/>
      <c r="B12" s="44" t="s">
        <v>143</v>
      </c>
      <c r="C12" s="45" t="s">
        <v>139</v>
      </c>
      <c r="D12" s="46">
        <v>233.19675505517191</v>
      </c>
      <c r="E12" s="46">
        <v>259.80412882782792</v>
      </c>
      <c r="F12" s="46">
        <v>719.52664830168248</v>
      </c>
      <c r="G12" s="46">
        <v>746.67946897061665</v>
      </c>
      <c r="H12" s="46">
        <v>849.11756461169887</v>
      </c>
      <c r="I12" s="46">
        <v>849.11756461169887</v>
      </c>
    </row>
    <row r="13" spans="1:9" s="39" customFormat="1" ht="26.1" customHeight="1" x14ac:dyDescent="0.25">
      <c r="A13" s="87"/>
      <c r="B13" s="47" t="s">
        <v>144</v>
      </c>
      <c r="C13" s="48" t="s">
        <v>139</v>
      </c>
      <c r="D13" s="49">
        <v>2247.6470678217156</v>
      </c>
      <c r="E13" s="49">
        <v>2334.4888930561556</v>
      </c>
      <c r="F13" s="49">
        <v>2130.4333026390018</v>
      </c>
      <c r="G13" s="49">
        <v>2226.622405976083</v>
      </c>
      <c r="H13" s="49">
        <v>4644.1083422679967</v>
      </c>
      <c r="I13" s="49">
        <v>4644.1083422679967</v>
      </c>
    </row>
    <row r="14" spans="1:9" s="39" customFormat="1" ht="40.5" hidden="1" customHeight="1" x14ac:dyDescent="0.25">
      <c r="A14" s="50" t="s">
        <v>49</v>
      </c>
      <c r="B14" s="51" t="s">
        <v>145</v>
      </c>
      <c r="C14" s="50" t="s">
        <v>139</v>
      </c>
      <c r="D14" s="52"/>
      <c r="E14" s="52"/>
      <c r="F14" s="52"/>
      <c r="G14" s="52"/>
      <c r="H14" s="52"/>
      <c r="I14" s="52"/>
    </row>
    <row r="15" spans="1:9" s="39" customFormat="1" ht="26.1" hidden="1" customHeight="1" x14ac:dyDescent="0.25">
      <c r="A15" s="50" t="s">
        <v>54</v>
      </c>
      <c r="B15" s="51" t="s">
        <v>146</v>
      </c>
      <c r="C15" s="50"/>
      <c r="D15" s="52"/>
      <c r="E15" s="52"/>
      <c r="F15" s="52"/>
      <c r="G15" s="52"/>
      <c r="H15" s="52"/>
      <c r="I15" s="52"/>
    </row>
    <row r="16" spans="1:9" s="39" customFormat="1" ht="54" hidden="1" customHeight="1" x14ac:dyDescent="0.25">
      <c r="A16" s="50" t="s">
        <v>56</v>
      </c>
      <c r="B16" s="51" t="s">
        <v>147</v>
      </c>
      <c r="C16" s="50" t="s">
        <v>139</v>
      </c>
      <c r="D16" s="52"/>
      <c r="E16" s="52"/>
      <c r="F16" s="52"/>
      <c r="G16" s="52"/>
      <c r="H16" s="52"/>
      <c r="I16" s="52"/>
    </row>
    <row r="17" spans="1:9" s="39" customFormat="1" ht="66.75" hidden="1" customHeight="1" x14ac:dyDescent="0.25">
      <c r="A17" s="50" t="s">
        <v>59</v>
      </c>
      <c r="B17" s="51" t="s">
        <v>148</v>
      </c>
      <c r="C17" s="50" t="s">
        <v>139</v>
      </c>
      <c r="D17" s="52"/>
      <c r="E17" s="52"/>
      <c r="F17" s="52"/>
      <c r="G17" s="52"/>
      <c r="H17" s="52"/>
      <c r="I17" s="52"/>
    </row>
    <row r="18" spans="1:9" s="39" customFormat="1" ht="27" hidden="1" customHeight="1" x14ac:dyDescent="0.25">
      <c r="A18" s="50" t="s">
        <v>62</v>
      </c>
      <c r="B18" s="51" t="s">
        <v>149</v>
      </c>
      <c r="C18" s="50" t="s">
        <v>53</v>
      </c>
      <c r="D18" s="52"/>
      <c r="E18" s="52"/>
      <c r="F18" s="52"/>
      <c r="G18" s="52"/>
      <c r="H18" s="52"/>
      <c r="I18" s="52"/>
    </row>
    <row r="19" spans="1:9" s="39" customFormat="1" ht="27" hidden="1" customHeight="1" x14ac:dyDescent="0.25">
      <c r="A19" s="50"/>
      <c r="B19" s="51" t="s">
        <v>150</v>
      </c>
      <c r="C19" s="50" t="s">
        <v>53</v>
      </c>
      <c r="D19" s="52"/>
      <c r="E19" s="52"/>
      <c r="F19" s="52"/>
      <c r="G19" s="52"/>
      <c r="H19" s="52"/>
      <c r="I19" s="52"/>
    </row>
    <row r="20" spans="1:9" s="39" customFormat="1" ht="27" hidden="1" customHeight="1" x14ac:dyDescent="0.25">
      <c r="A20" s="50"/>
      <c r="B20" s="51" t="s">
        <v>151</v>
      </c>
      <c r="C20" s="50" t="s">
        <v>53</v>
      </c>
      <c r="D20" s="52"/>
      <c r="E20" s="52"/>
      <c r="F20" s="52"/>
      <c r="G20" s="52"/>
      <c r="H20" s="52"/>
      <c r="I20" s="52"/>
    </row>
    <row r="21" spans="1:9" s="39" customFormat="1" ht="27" hidden="1" customHeight="1" x14ac:dyDescent="0.25">
      <c r="A21" s="50"/>
      <c r="B21" s="51" t="s">
        <v>152</v>
      </c>
      <c r="C21" s="50" t="s">
        <v>53</v>
      </c>
      <c r="D21" s="52"/>
      <c r="E21" s="52"/>
      <c r="F21" s="52"/>
      <c r="G21" s="52"/>
      <c r="H21" s="52"/>
      <c r="I21" s="52"/>
    </row>
    <row r="22" spans="1:9" s="39" customFormat="1" ht="27" hidden="1" customHeight="1" x14ac:dyDescent="0.25">
      <c r="A22" s="50"/>
      <c r="B22" s="51" t="s">
        <v>153</v>
      </c>
      <c r="C22" s="50" t="s">
        <v>53</v>
      </c>
      <c r="D22" s="52"/>
      <c r="E22" s="52"/>
      <c r="F22" s="52"/>
      <c r="G22" s="52"/>
      <c r="H22" s="52"/>
      <c r="I22" s="52"/>
    </row>
    <row r="23" spans="1:9" s="39" customFormat="1" ht="27" hidden="1" customHeight="1" x14ac:dyDescent="0.25">
      <c r="A23" s="50" t="s">
        <v>81</v>
      </c>
      <c r="B23" s="51" t="s">
        <v>154</v>
      </c>
      <c r="C23" s="50" t="s">
        <v>53</v>
      </c>
      <c r="D23" s="52"/>
      <c r="E23" s="52"/>
      <c r="F23" s="52"/>
      <c r="G23" s="52"/>
      <c r="H23" s="52"/>
      <c r="I23" s="52"/>
    </row>
    <row r="24" spans="1:9" s="39" customFormat="1" ht="27" hidden="1" customHeight="1" x14ac:dyDescent="0.25">
      <c r="A24" s="50" t="s">
        <v>83</v>
      </c>
      <c r="B24" s="51" t="s">
        <v>155</v>
      </c>
      <c r="C24" s="50" t="s">
        <v>156</v>
      </c>
      <c r="D24" s="52"/>
      <c r="E24" s="52"/>
      <c r="F24" s="52"/>
      <c r="G24" s="52"/>
      <c r="H24" s="52"/>
      <c r="I24" s="52"/>
    </row>
    <row r="25" spans="1:9" s="39" customFormat="1" ht="27" hidden="1" customHeight="1" x14ac:dyDescent="0.25">
      <c r="A25" s="50"/>
      <c r="B25" s="51" t="s">
        <v>157</v>
      </c>
      <c r="C25" s="50" t="s">
        <v>156</v>
      </c>
      <c r="D25" s="52"/>
      <c r="E25" s="52"/>
      <c r="F25" s="52"/>
      <c r="G25" s="52"/>
      <c r="H25" s="52"/>
      <c r="I25" s="52"/>
    </row>
    <row r="26" spans="1:9" s="39" customFormat="1" ht="27" hidden="1" customHeight="1" x14ac:dyDescent="0.25">
      <c r="A26" s="50" t="s">
        <v>89</v>
      </c>
      <c r="B26" s="51" t="s">
        <v>158</v>
      </c>
      <c r="C26" s="50" t="s">
        <v>137</v>
      </c>
      <c r="D26" s="52"/>
      <c r="E26" s="52"/>
      <c r="F26" s="52"/>
      <c r="G26" s="52"/>
      <c r="H26" s="52"/>
      <c r="I26" s="52"/>
    </row>
    <row r="27" spans="1:9" s="39" customFormat="1" ht="40.5" hidden="1" customHeight="1" x14ac:dyDescent="0.25">
      <c r="A27" s="50" t="s">
        <v>91</v>
      </c>
      <c r="B27" s="51" t="s">
        <v>159</v>
      </c>
      <c r="C27" s="50" t="s">
        <v>160</v>
      </c>
      <c r="D27" s="52"/>
      <c r="E27" s="52"/>
      <c r="F27" s="52"/>
      <c r="G27" s="52"/>
      <c r="H27" s="52"/>
      <c r="I27" s="52"/>
    </row>
    <row r="28" spans="1:9" s="39" customFormat="1" ht="27" hidden="1" customHeight="1" x14ac:dyDescent="0.25">
      <c r="A28" s="50" t="s">
        <v>161</v>
      </c>
      <c r="B28" s="51" t="s">
        <v>162</v>
      </c>
      <c r="C28" s="50" t="s">
        <v>160</v>
      </c>
      <c r="D28" s="52"/>
      <c r="E28" s="52"/>
      <c r="F28" s="52"/>
      <c r="G28" s="52"/>
      <c r="H28" s="52"/>
      <c r="I28" s="52"/>
    </row>
    <row r="29" spans="1:9" s="39" customFormat="1" ht="27" hidden="1" customHeight="1" x14ac:dyDescent="0.25">
      <c r="A29" s="50" t="s">
        <v>163</v>
      </c>
      <c r="B29" s="51" t="s">
        <v>164</v>
      </c>
      <c r="C29" s="50" t="s">
        <v>160</v>
      </c>
      <c r="D29" s="52"/>
      <c r="E29" s="52"/>
      <c r="F29" s="52"/>
      <c r="G29" s="52"/>
      <c r="H29" s="52"/>
      <c r="I29" s="52"/>
    </row>
    <row r="30" spans="1:9" s="39" customFormat="1" ht="27" hidden="1" customHeight="1" x14ac:dyDescent="0.25">
      <c r="A30" s="50"/>
      <c r="B30" s="51" t="s">
        <v>165</v>
      </c>
      <c r="C30" s="50" t="s">
        <v>160</v>
      </c>
      <c r="D30" s="52"/>
      <c r="E30" s="52"/>
      <c r="F30" s="52"/>
      <c r="G30" s="52"/>
      <c r="H30" s="52"/>
      <c r="I30" s="52"/>
    </row>
    <row r="31" spans="1:9" s="39" customFormat="1" ht="27" hidden="1" customHeight="1" x14ac:dyDescent="0.25">
      <c r="A31" s="50"/>
      <c r="B31" s="51" t="s">
        <v>166</v>
      </c>
      <c r="C31" s="50" t="s">
        <v>160</v>
      </c>
      <c r="D31" s="52"/>
      <c r="E31" s="52"/>
      <c r="F31" s="52"/>
      <c r="G31" s="52"/>
      <c r="H31" s="52"/>
      <c r="I31" s="52"/>
    </row>
    <row r="32" spans="1:9" s="39" customFormat="1" ht="27" hidden="1" customHeight="1" x14ac:dyDescent="0.25">
      <c r="A32" s="50"/>
      <c r="B32" s="51" t="s">
        <v>167</v>
      </c>
      <c r="C32" s="50" t="s">
        <v>160</v>
      </c>
      <c r="D32" s="52"/>
      <c r="E32" s="52"/>
      <c r="F32" s="52"/>
      <c r="G32" s="52"/>
      <c r="H32" s="52"/>
      <c r="I32" s="52"/>
    </row>
    <row r="33" spans="1:9" s="39" customFormat="1" ht="27" hidden="1" customHeight="1" x14ac:dyDescent="0.25">
      <c r="A33" s="50"/>
      <c r="B33" s="51" t="s">
        <v>168</v>
      </c>
      <c r="C33" s="50" t="s">
        <v>160</v>
      </c>
      <c r="D33" s="52"/>
      <c r="E33" s="52"/>
      <c r="F33" s="52"/>
      <c r="G33" s="52"/>
      <c r="H33" s="52"/>
      <c r="I33" s="52"/>
    </row>
    <row r="34" spans="1:9" s="39" customFormat="1" ht="27" hidden="1" customHeight="1" x14ac:dyDescent="0.25">
      <c r="A34" s="50" t="s">
        <v>169</v>
      </c>
      <c r="B34" s="51" t="s">
        <v>170</v>
      </c>
      <c r="C34" s="50" t="s">
        <v>160</v>
      </c>
      <c r="D34" s="52"/>
      <c r="E34" s="52"/>
      <c r="F34" s="52"/>
      <c r="G34" s="52"/>
      <c r="H34" s="52"/>
      <c r="I34" s="52"/>
    </row>
    <row r="35" spans="1:9" s="39" customFormat="1" ht="27" hidden="1" customHeight="1" x14ac:dyDescent="0.25">
      <c r="A35" s="50" t="s">
        <v>93</v>
      </c>
      <c r="B35" s="51" t="s">
        <v>171</v>
      </c>
      <c r="C35" s="50"/>
      <c r="D35" s="52"/>
      <c r="E35" s="52"/>
      <c r="F35" s="52"/>
      <c r="G35" s="52"/>
      <c r="H35" s="52"/>
      <c r="I35" s="52"/>
    </row>
    <row r="36" spans="1:9" s="39" customFormat="1" ht="27" hidden="1" customHeight="1" x14ac:dyDescent="0.25">
      <c r="A36" s="50" t="s">
        <v>96</v>
      </c>
      <c r="B36" s="51" t="s">
        <v>172</v>
      </c>
      <c r="C36" s="50" t="s">
        <v>173</v>
      </c>
      <c r="D36" s="52"/>
      <c r="E36" s="52"/>
      <c r="F36" s="52"/>
      <c r="G36" s="52"/>
      <c r="H36" s="52"/>
      <c r="I36" s="52"/>
    </row>
    <row r="37" spans="1:9" s="39" customFormat="1" ht="27" hidden="1" customHeight="1" x14ac:dyDescent="0.25">
      <c r="A37" s="50" t="s">
        <v>174</v>
      </c>
      <c r="B37" s="51" t="s">
        <v>175</v>
      </c>
      <c r="C37" s="50" t="s">
        <v>160</v>
      </c>
      <c r="D37" s="52"/>
      <c r="E37" s="52"/>
      <c r="F37" s="52"/>
      <c r="G37" s="52"/>
      <c r="H37" s="52"/>
      <c r="I37" s="52"/>
    </row>
    <row r="38" spans="1:9" s="39" customFormat="1" ht="27" hidden="1" customHeight="1" x14ac:dyDescent="0.25">
      <c r="A38" s="50" t="s">
        <v>101</v>
      </c>
      <c r="B38" s="51" t="s">
        <v>176</v>
      </c>
      <c r="C38" s="50" t="s">
        <v>177</v>
      </c>
      <c r="D38" s="52"/>
      <c r="E38" s="52"/>
      <c r="F38" s="52"/>
      <c r="G38" s="52"/>
      <c r="H38" s="52"/>
      <c r="I38" s="52"/>
    </row>
    <row r="39" spans="1:9" s="39" customFormat="1" ht="27" hidden="1" customHeight="1" x14ac:dyDescent="0.25">
      <c r="A39" s="50"/>
      <c r="B39" s="51" t="s">
        <v>178</v>
      </c>
      <c r="C39" s="50" t="s">
        <v>177</v>
      </c>
      <c r="D39" s="52"/>
      <c r="E39" s="52"/>
      <c r="F39" s="52"/>
      <c r="G39" s="52"/>
      <c r="H39" s="52"/>
      <c r="I39" s="52"/>
    </row>
    <row r="40" spans="1:9" s="39" customFormat="1" ht="27" hidden="1" customHeight="1" x14ac:dyDescent="0.25">
      <c r="A40" s="53"/>
      <c r="B40" s="54" t="s">
        <v>179</v>
      </c>
      <c r="C40" s="53" t="s">
        <v>177</v>
      </c>
      <c r="D40" s="55"/>
      <c r="E40" s="55"/>
      <c r="F40" s="55"/>
      <c r="G40" s="55"/>
      <c r="H40" s="55"/>
      <c r="I40" s="55"/>
    </row>
    <row r="41" spans="1:9" s="57" customFormat="1" ht="17.25" customHeight="1" x14ac:dyDescent="0.2">
      <c r="A41" s="56" t="s">
        <v>180</v>
      </c>
    </row>
    <row r="42" spans="1:9" s="57" customFormat="1" ht="17.25" customHeight="1" x14ac:dyDescent="0.2">
      <c r="A42" s="56"/>
    </row>
  </sheetData>
  <mergeCells count="14">
    <mergeCell ref="H5:H10"/>
    <mergeCell ref="I5:I10"/>
    <mergeCell ref="A1:I1"/>
    <mergeCell ref="A3:A4"/>
    <mergeCell ref="B3:B4"/>
    <mergeCell ref="C3:C4"/>
    <mergeCell ref="D3:E3"/>
    <mergeCell ref="F3:G3"/>
    <mergeCell ref="H3:I3"/>
    <mergeCell ref="A9:A13"/>
    <mergeCell ref="D5:D10"/>
    <mergeCell ref="E5:E10"/>
    <mergeCell ref="F5:F10"/>
    <mergeCell ref="G5:G10"/>
  </mergeCell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
  <sheetViews>
    <sheetView view="pageBreakPreview" zoomScale="60" zoomScaleNormal="100" workbookViewId="0">
      <selection sqref="A1:XFD1"/>
    </sheetView>
  </sheetViews>
  <sheetFormatPr defaultRowHeight="15" x14ac:dyDescent="0.25"/>
  <cols>
    <col min="1" max="1" width="7" bestFit="1" customWidth="1"/>
    <col min="2" max="2" width="37.5703125" bestFit="1" customWidth="1"/>
    <col min="4" max="6" width="16.140625" bestFit="1" customWidth="1"/>
    <col min="7" max="7" width="17.85546875" bestFit="1" customWidth="1"/>
    <col min="8" max="8" width="16.7109375" customWidth="1"/>
    <col min="9" max="9" width="16.7109375" style="67" bestFit="1" customWidth="1"/>
    <col min="10" max="10" width="19" style="67" bestFit="1" customWidth="1"/>
  </cols>
  <sheetData>
    <row r="2" spans="1:10" ht="18.75" x14ac:dyDescent="0.3">
      <c r="A2" s="102" t="s">
        <v>181</v>
      </c>
      <c r="B2" s="102"/>
      <c r="C2" s="102"/>
      <c r="D2" s="102"/>
      <c r="E2" s="102"/>
      <c r="F2" s="102"/>
      <c r="G2" s="102"/>
      <c r="H2" s="102"/>
      <c r="I2" s="102"/>
      <c r="J2" s="102"/>
    </row>
    <row r="4" spans="1:10" s="58" customFormat="1" x14ac:dyDescent="0.25">
      <c r="A4" s="93" t="s">
        <v>182</v>
      </c>
      <c r="B4" s="99" t="s">
        <v>183</v>
      </c>
      <c r="C4" s="93" t="s">
        <v>184</v>
      </c>
      <c r="D4" s="103" t="s">
        <v>185</v>
      </c>
      <c r="E4" s="103" t="s">
        <v>186</v>
      </c>
      <c r="F4" s="103" t="s">
        <v>187</v>
      </c>
      <c r="G4" s="103" t="s">
        <v>188</v>
      </c>
      <c r="H4" s="93" t="s">
        <v>189</v>
      </c>
      <c r="I4" s="93" t="s">
        <v>190</v>
      </c>
      <c r="J4" s="93" t="s">
        <v>191</v>
      </c>
    </row>
    <row r="5" spans="1:10" s="58" customFormat="1" x14ac:dyDescent="0.25">
      <c r="A5" s="95"/>
      <c r="B5" s="100"/>
      <c r="C5" s="95"/>
      <c r="D5" s="103"/>
      <c r="E5" s="103"/>
      <c r="F5" s="103"/>
      <c r="G5" s="103"/>
      <c r="H5" s="95"/>
      <c r="I5" s="94"/>
      <c r="J5" s="95"/>
    </row>
    <row r="6" spans="1:10" s="61" customFormat="1" x14ac:dyDescent="0.25">
      <c r="A6" s="94"/>
      <c r="B6" s="101"/>
      <c r="C6" s="94"/>
      <c r="D6" s="59" t="s">
        <v>192</v>
      </c>
      <c r="E6" s="59" t="s">
        <v>0</v>
      </c>
      <c r="F6" s="59" t="s">
        <v>0</v>
      </c>
      <c r="G6" s="59" t="s">
        <v>0</v>
      </c>
      <c r="H6" s="60" t="s">
        <v>193</v>
      </c>
      <c r="I6" s="60" t="s">
        <v>194</v>
      </c>
      <c r="J6" s="94"/>
    </row>
    <row r="7" spans="1:10" s="65" customFormat="1" x14ac:dyDescent="0.25">
      <c r="A7" s="96"/>
      <c r="B7" s="99" t="s">
        <v>12</v>
      </c>
      <c r="C7" s="62">
        <v>2023</v>
      </c>
      <c r="D7" s="63">
        <v>3069.8152028260743</v>
      </c>
      <c r="E7" s="62">
        <v>1</v>
      </c>
      <c r="F7" s="62">
        <v>75</v>
      </c>
      <c r="G7" s="62">
        <v>15.25</v>
      </c>
      <c r="H7" s="62">
        <v>3.4154800000000001</v>
      </c>
      <c r="I7" s="62">
        <v>2.30253</v>
      </c>
      <c r="J7" s="64">
        <v>1.13019</v>
      </c>
    </row>
    <row r="8" spans="1:10" s="65" customFormat="1" x14ac:dyDescent="0.25">
      <c r="A8" s="97"/>
      <c r="B8" s="100"/>
      <c r="C8" s="62">
        <v>2024</v>
      </c>
      <c r="D8" s="62" t="s">
        <v>195</v>
      </c>
      <c r="E8" s="62">
        <v>1</v>
      </c>
      <c r="F8" s="62">
        <v>75</v>
      </c>
      <c r="G8" s="62" t="s">
        <v>195</v>
      </c>
      <c r="H8" s="62">
        <v>3.3642500000000002</v>
      </c>
      <c r="I8" s="62">
        <v>2.1641300000000001</v>
      </c>
      <c r="J8" s="64">
        <v>1.11324</v>
      </c>
    </row>
    <row r="9" spans="1:10" s="65" customFormat="1" x14ac:dyDescent="0.25">
      <c r="A9" s="97"/>
      <c r="B9" s="100"/>
      <c r="C9" s="62">
        <v>2025</v>
      </c>
      <c r="D9" s="62" t="s">
        <v>195</v>
      </c>
      <c r="E9" s="62">
        <v>1</v>
      </c>
      <c r="F9" s="62">
        <v>75</v>
      </c>
      <c r="G9" s="62" t="s">
        <v>195</v>
      </c>
      <c r="H9" s="62">
        <v>3.3137799999999999</v>
      </c>
      <c r="I9" s="62">
        <v>2.0340500000000001</v>
      </c>
      <c r="J9" s="64">
        <v>1.0965400000000001</v>
      </c>
    </row>
    <row r="10" spans="1:10" s="65" customFormat="1" x14ac:dyDescent="0.25">
      <c r="A10" s="97"/>
      <c r="B10" s="100"/>
      <c r="C10" s="62">
        <v>2026</v>
      </c>
      <c r="D10" s="62" t="s">
        <v>195</v>
      </c>
      <c r="E10" s="62">
        <v>1</v>
      </c>
      <c r="F10" s="62">
        <v>75</v>
      </c>
      <c r="G10" s="62" t="s">
        <v>195</v>
      </c>
      <c r="H10" s="62">
        <v>3.2640799999999999</v>
      </c>
      <c r="I10" s="62">
        <v>1.9117900000000001</v>
      </c>
      <c r="J10" s="64">
        <v>1.08009</v>
      </c>
    </row>
    <row r="11" spans="1:10" s="65" customFormat="1" x14ac:dyDescent="0.25">
      <c r="A11" s="98"/>
      <c r="B11" s="101"/>
      <c r="C11" s="62">
        <v>2027</v>
      </c>
      <c r="D11" s="62" t="s">
        <v>195</v>
      </c>
      <c r="E11" s="62">
        <v>1</v>
      </c>
      <c r="F11" s="62">
        <v>75</v>
      </c>
      <c r="G11" s="62" t="s">
        <v>195</v>
      </c>
      <c r="H11" s="62">
        <v>3.2151100000000001</v>
      </c>
      <c r="I11" s="62">
        <v>1.79688</v>
      </c>
      <c r="J11" s="64">
        <v>1.06389</v>
      </c>
    </row>
    <row r="12" spans="1:10" s="65" customFormat="1" x14ac:dyDescent="0.25">
      <c r="I12" s="66"/>
      <c r="J12" s="66"/>
    </row>
    <row r="13" spans="1:10" s="65" customFormat="1" x14ac:dyDescent="0.25">
      <c r="I13" s="66"/>
      <c r="J13" s="66"/>
    </row>
  </sheetData>
  <mergeCells count="13">
    <mergeCell ref="A2:J2"/>
    <mergeCell ref="A4:A6"/>
    <mergeCell ref="B4:B6"/>
    <mergeCell ref="C4:C6"/>
    <mergeCell ref="D4:D5"/>
    <mergeCell ref="E4:E5"/>
    <mergeCell ref="F4:F5"/>
    <mergeCell ref="G4:G5"/>
    <mergeCell ref="H4:H5"/>
    <mergeCell ref="I4:I5"/>
    <mergeCell ref="J4:J6"/>
    <mergeCell ref="A7:A11"/>
    <mergeCell ref="B7:B11"/>
  </mergeCell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2.16.</vt:lpstr>
      <vt:lpstr>2.17.</vt:lpstr>
      <vt:lpstr>2.18.</vt:lpstr>
      <vt:lpstr>2.18.1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2022-10-10T08:33:50Z</dcterms:modified>
</cp:coreProperties>
</file>