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2024\Прочая деятельность\Прейскурант\!С 01.01.2024\804 от 28.12.2023 Приложения 1-8\"/>
    </mc:Choice>
  </mc:AlternateContent>
  <bookViews>
    <workbookView xWindow="0" yWindow="0" windowWidth="16845" windowHeight="7290"/>
  </bookViews>
  <sheets>
    <sheet name="Прил_7" sheetId="4" r:id="rId1"/>
    <sheet name="Прил_8 " sheetId="5" r:id="rId2"/>
  </sheets>
  <definedNames>
    <definedName name="_xlnm._FilterDatabase" localSheetId="0" hidden="1">Прил_7!$A$13:$I$558</definedName>
    <definedName name="_xlnm._FilterDatabase" localSheetId="1" hidden="1">'Прил_8 '!$A$15:$J$63</definedName>
    <definedName name="_xlnm.Print_Area" localSheetId="0">Прил_7!$A$1:$F$558</definedName>
    <definedName name="_xlnm.Print_Area" localSheetId="1">'Прил_8 '!$A$1:$H$65</definedName>
  </definedNames>
  <calcPr calcId="162913"/>
</workbook>
</file>

<file path=xl/calcChain.xml><?xml version="1.0" encoding="utf-8"?>
<calcChain xmlns="http://schemas.openxmlformats.org/spreadsheetml/2006/main">
  <c r="E219" i="4" l="1"/>
  <c r="G219" i="4" s="1"/>
  <c r="E218" i="4"/>
  <c r="G218" i="4" s="1"/>
  <c r="E217" i="4"/>
  <c r="G217" i="4" s="1"/>
  <c r="E216" i="4"/>
  <c r="G216" i="4" s="1"/>
  <c r="E215" i="4"/>
  <c r="E214" i="4"/>
  <c r="G214" i="4" s="1"/>
  <c r="E213" i="4"/>
  <c r="G213" i="4" s="1"/>
  <c r="E212" i="4"/>
  <c r="G212" i="4" s="1"/>
  <c r="E211" i="4"/>
  <c r="G211" i="4" s="1"/>
  <c r="E210" i="4"/>
  <c r="G210" i="4" s="1"/>
  <c r="E208" i="4"/>
  <c r="G208" i="4" s="1"/>
  <c r="E207" i="4"/>
  <c r="G207" i="4" s="1"/>
  <c r="E206" i="4"/>
  <c r="G206" i="4" s="1"/>
  <c r="E205" i="4"/>
  <c r="G205" i="4" s="1"/>
  <c r="E204" i="4"/>
  <c r="G204" i="4" s="1"/>
  <c r="E202" i="4"/>
  <c r="G202" i="4" s="1"/>
  <c r="E201" i="4"/>
  <c r="G201" i="4" s="1"/>
  <c r="E200" i="4"/>
  <c r="G200" i="4" s="1"/>
  <c r="E198" i="4"/>
  <c r="G198" i="4" s="1"/>
  <c r="E197" i="4"/>
  <c r="G197" i="4" s="1"/>
  <c r="E196" i="4"/>
  <c r="G196" i="4" s="1"/>
  <c r="E195" i="4"/>
  <c r="G195" i="4" s="1"/>
  <c r="E194" i="4"/>
  <c r="G194" i="4" s="1"/>
  <c r="E193" i="4"/>
  <c r="G193" i="4" s="1"/>
  <c r="E192" i="4"/>
  <c r="G192" i="4" s="1"/>
  <c r="E191" i="4"/>
  <c r="G191" i="4" s="1"/>
  <c r="E190" i="4"/>
  <c r="G190" i="4" s="1"/>
  <c r="E189" i="4"/>
  <c r="G189" i="4" s="1"/>
  <c r="E187" i="4"/>
  <c r="E186" i="4"/>
  <c r="G186" i="4" s="1"/>
  <c r="E185" i="4"/>
  <c r="G185" i="4" s="1"/>
  <c r="E184" i="4"/>
  <c r="G184" i="4" s="1"/>
  <c r="E183" i="4"/>
  <c r="G183" i="4" s="1"/>
  <c r="E182" i="4"/>
  <c r="G182" i="4" s="1"/>
  <c r="E181" i="4"/>
  <c r="G181" i="4" s="1"/>
  <c r="E180" i="4"/>
  <c r="G180" i="4" s="1"/>
  <c r="E179" i="4"/>
  <c r="G179" i="4" s="1"/>
  <c r="E178" i="4"/>
  <c r="G178" i="4" s="1"/>
  <c r="E176" i="4"/>
  <c r="G176" i="4" s="1"/>
  <c r="E175" i="4"/>
  <c r="G175" i="4" s="1"/>
  <c r="E174" i="4"/>
  <c r="G174" i="4" s="1"/>
  <c r="E173" i="4"/>
  <c r="G173" i="4" s="1"/>
  <c r="E172" i="4"/>
  <c r="G172" i="4" s="1"/>
  <c r="E171" i="4"/>
  <c r="G171" i="4" s="1"/>
  <c r="E169" i="4"/>
  <c r="G169" i="4" s="1"/>
  <c r="E168" i="4"/>
  <c r="G168" i="4" s="1"/>
  <c r="E167" i="4"/>
  <c r="G167" i="4" s="1"/>
  <c r="E166" i="4"/>
  <c r="G166" i="4" s="1"/>
  <c r="E165" i="4"/>
  <c r="E164" i="4"/>
  <c r="G164" i="4" s="1"/>
  <c r="E163" i="4"/>
  <c r="G163" i="4" s="1"/>
  <c r="E161" i="4"/>
  <c r="G161" i="4" s="1"/>
  <c r="E160" i="4"/>
  <c r="G160" i="4" s="1"/>
  <c r="E159" i="4"/>
  <c r="G159" i="4" s="1"/>
  <c r="E158" i="4"/>
  <c r="G158" i="4" s="1"/>
  <c r="E157" i="4"/>
  <c r="G157" i="4" s="1"/>
  <c r="E156" i="4"/>
  <c r="G156" i="4" s="1"/>
  <c r="E155" i="4"/>
  <c r="E154" i="4"/>
  <c r="G154" i="4" s="1"/>
  <c r="E153" i="4"/>
  <c r="G153" i="4" s="1"/>
  <c r="E152" i="4"/>
  <c r="E151" i="4"/>
  <c r="G151" i="4" s="1"/>
  <c r="E149" i="4"/>
  <c r="G149" i="4" s="1"/>
  <c r="E148" i="4"/>
  <c r="G148" i="4" s="1"/>
  <c r="E147" i="4"/>
  <c r="G147" i="4" s="1"/>
  <c r="E146" i="4"/>
  <c r="G146" i="4" s="1"/>
  <c r="E145" i="4"/>
  <c r="G145" i="4" s="1"/>
  <c r="E144" i="4"/>
  <c r="G144" i="4" s="1"/>
  <c r="E143" i="4"/>
  <c r="G143" i="4" s="1"/>
  <c r="E142" i="4"/>
  <c r="G142" i="4" s="1"/>
  <c r="E141" i="4"/>
  <c r="G141" i="4" s="1"/>
  <c r="E140" i="4"/>
  <c r="G140" i="4" s="1"/>
  <c r="E139" i="4"/>
  <c r="G139" i="4" s="1"/>
  <c r="E137" i="4"/>
  <c r="G137" i="4" s="1"/>
  <c r="E136" i="4"/>
  <c r="G136" i="4" s="1"/>
  <c r="E135" i="4"/>
  <c r="G135" i="4" s="1"/>
  <c r="E134" i="4"/>
  <c r="G134" i="4" s="1"/>
  <c r="E133" i="4"/>
  <c r="G133" i="4" s="1"/>
  <c r="E132" i="4"/>
  <c r="G132" i="4" s="1"/>
  <c r="E131" i="4"/>
  <c r="G131" i="4" s="1"/>
  <c r="E130" i="4"/>
  <c r="G130" i="4" s="1"/>
  <c r="E129" i="4"/>
  <c r="G129" i="4" s="1"/>
  <c r="E128" i="4"/>
  <c r="G128" i="4" s="1"/>
  <c r="E127" i="4"/>
  <c r="G127" i="4" s="1"/>
  <c r="E125" i="4"/>
  <c r="G125" i="4" s="1"/>
  <c r="E124" i="4"/>
  <c r="G124" i="4" s="1"/>
  <c r="E123" i="4"/>
  <c r="G123" i="4" s="1"/>
  <c r="E121" i="4"/>
  <c r="G121" i="4" s="1"/>
  <c r="E120" i="4"/>
  <c r="G120" i="4" s="1"/>
  <c r="E119" i="4"/>
  <c r="G119" i="4" s="1"/>
  <c r="E117" i="4"/>
  <c r="E116" i="4"/>
  <c r="G116" i="4" s="1"/>
  <c r="E115" i="4"/>
  <c r="G115" i="4" s="1"/>
  <c r="G28" i="4"/>
  <c r="G31" i="4"/>
  <c r="G32" i="4"/>
  <c r="G33" i="4"/>
  <c r="G34" i="4"/>
  <c r="G35" i="4"/>
  <c r="G36" i="4"/>
  <c r="G38" i="4"/>
  <c r="G39" i="4"/>
  <c r="G40" i="4"/>
  <c r="G41" i="4"/>
  <c r="G42" i="4"/>
  <c r="G43" i="4"/>
  <c r="G47" i="4"/>
  <c r="G51" i="4"/>
  <c r="G55" i="4"/>
  <c r="G59" i="4"/>
  <c r="G63" i="4"/>
  <c r="G71" i="4"/>
  <c r="G79" i="4"/>
  <c r="G84" i="4"/>
  <c r="G87" i="4"/>
  <c r="G90" i="4"/>
  <c r="G93" i="4"/>
  <c r="G96" i="4"/>
  <c r="G99" i="4"/>
  <c r="G102" i="4"/>
  <c r="G111" i="4"/>
  <c r="G114" i="4"/>
  <c r="G117" i="4"/>
  <c r="G118" i="4"/>
  <c r="G122" i="4"/>
  <c r="G126" i="4"/>
  <c r="G138" i="4"/>
  <c r="G150" i="4"/>
  <c r="G152" i="4"/>
  <c r="G155" i="4"/>
  <c r="G162" i="4"/>
  <c r="G165" i="4"/>
  <c r="G170" i="4"/>
  <c r="G177" i="4"/>
  <c r="G187" i="4"/>
  <c r="G188" i="4"/>
  <c r="G199" i="4"/>
  <c r="G203" i="4"/>
  <c r="G209" i="4"/>
  <c r="G215" i="4"/>
  <c r="G226" i="4"/>
  <c r="G227" i="4"/>
  <c r="G238" i="4"/>
  <c r="G239" i="4"/>
  <c r="G242" i="4"/>
  <c r="G253" i="4"/>
  <c r="G264" i="4"/>
  <c r="G270" i="4"/>
  <c r="G276" i="4"/>
  <c r="G277" i="4"/>
  <c r="G278" i="4"/>
  <c r="G330" i="4"/>
  <c r="G331" i="4"/>
  <c r="G332" i="4"/>
  <c r="G333" i="4"/>
  <c r="G334" i="4"/>
  <c r="G339" i="4"/>
  <c r="G343" i="4"/>
  <c r="G347" i="4"/>
  <c r="G385" i="4"/>
  <c r="G392" i="4"/>
  <c r="G393" i="4"/>
  <c r="G395" i="4"/>
  <c r="G401" i="4"/>
  <c r="G410" i="4"/>
  <c r="G419" i="4"/>
  <c r="G420" i="4"/>
  <c r="G421" i="4"/>
  <c r="G422" i="4"/>
  <c r="G423" i="4"/>
  <c r="G424" i="4"/>
  <c r="G425" i="4"/>
  <c r="G431" i="4"/>
  <c r="G438" i="4"/>
  <c r="G439" i="4"/>
  <c r="G440" i="4"/>
  <c r="G444" i="4"/>
  <c r="G445" i="4"/>
  <c r="G447" i="4"/>
  <c r="G448" i="4"/>
  <c r="G449" i="4"/>
  <c r="G458" i="4"/>
  <c r="G459" i="4"/>
  <c r="G460" i="4"/>
  <c r="G461" i="4"/>
  <c r="G462" i="4"/>
  <c r="G463" i="4"/>
  <c r="G464" i="4"/>
  <c r="G465" i="4"/>
  <c r="G468" i="4"/>
  <c r="G530" i="4"/>
  <c r="D429" i="4" l="1"/>
  <c r="D338" i="4"/>
  <c r="D391" i="4" l="1"/>
  <c r="D342" i="4"/>
  <c r="D400" i="4"/>
  <c r="D437" i="4"/>
  <c r="D346" i="4"/>
  <c r="D409" i="4"/>
  <c r="D384" i="4"/>
  <c r="D417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F284" i="4" l="1"/>
  <c r="G284" i="4"/>
  <c r="F292" i="4"/>
  <c r="G292" i="4"/>
  <c r="F304" i="4"/>
  <c r="G304" i="4"/>
  <c r="F281" i="4"/>
  <c r="G281" i="4"/>
  <c r="F285" i="4"/>
  <c r="G285" i="4"/>
  <c r="F289" i="4"/>
  <c r="G289" i="4"/>
  <c r="F293" i="4"/>
  <c r="G293" i="4"/>
  <c r="F297" i="4"/>
  <c r="G297" i="4"/>
  <c r="F301" i="4"/>
  <c r="G301" i="4"/>
  <c r="F305" i="4"/>
  <c r="G305" i="4"/>
  <c r="F309" i="4"/>
  <c r="G309" i="4"/>
  <c r="F313" i="4"/>
  <c r="G313" i="4"/>
  <c r="F317" i="4"/>
  <c r="G317" i="4"/>
  <c r="F321" i="4"/>
  <c r="G321" i="4"/>
  <c r="F325" i="4"/>
  <c r="G325" i="4"/>
  <c r="F329" i="4"/>
  <c r="G329" i="4"/>
  <c r="F288" i="4"/>
  <c r="G288" i="4"/>
  <c r="F300" i="4"/>
  <c r="G300" i="4"/>
  <c r="F312" i="4"/>
  <c r="G312" i="4"/>
  <c r="F316" i="4"/>
  <c r="G316" i="4"/>
  <c r="F320" i="4"/>
  <c r="G320" i="4"/>
  <c r="F324" i="4"/>
  <c r="G324" i="4"/>
  <c r="F286" i="4"/>
  <c r="G286" i="4"/>
  <c r="F290" i="4"/>
  <c r="G290" i="4"/>
  <c r="F294" i="4"/>
  <c r="G294" i="4"/>
  <c r="F298" i="4"/>
  <c r="G298" i="4"/>
  <c r="F302" i="4"/>
  <c r="G302" i="4"/>
  <c r="F306" i="4"/>
  <c r="G306" i="4"/>
  <c r="F310" i="4"/>
  <c r="G310" i="4"/>
  <c r="F314" i="4"/>
  <c r="G314" i="4"/>
  <c r="F318" i="4"/>
  <c r="G318" i="4"/>
  <c r="F322" i="4"/>
  <c r="G322" i="4"/>
  <c r="F326" i="4"/>
  <c r="G326" i="4"/>
  <c r="F280" i="4"/>
  <c r="G280" i="4"/>
  <c r="F296" i="4"/>
  <c r="G296" i="4"/>
  <c r="F308" i="4"/>
  <c r="G308" i="4"/>
  <c r="F328" i="4"/>
  <c r="G328" i="4"/>
  <c r="F282" i="4"/>
  <c r="G282" i="4"/>
  <c r="F279" i="4"/>
  <c r="G279" i="4"/>
  <c r="F283" i="4"/>
  <c r="G283" i="4"/>
  <c r="F287" i="4"/>
  <c r="G287" i="4"/>
  <c r="F291" i="4"/>
  <c r="G291" i="4"/>
  <c r="F295" i="4"/>
  <c r="G295" i="4"/>
  <c r="F299" i="4"/>
  <c r="G299" i="4"/>
  <c r="F303" i="4"/>
  <c r="G303" i="4"/>
  <c r="F307" i="4"/>
  <c r="G307" i="4"/>
  <c r="F311" i="4"/>
  <c r="G311" i="4"/>
  <c r="F315" i="4"/>
  <c r="G315" i="4"/>
  <c r="F319" i="4"/>
  <c r="G319" i="4"/>
  <c r="F323" i="4"/>
  <c r="G323" i="4"/>
  <c r="F327" i="4"/>
  <c r="G327" i="4"/>
  <c r="E275" i="4"/>
  <c r="E274" i="4"/>
  <c r="E273" i="4"/>
  <c r="E272" i="4"/>
  <c r="E271" i="4"/>
  <c r="E269" i="4"/>
  <c r="E268" i="4"/>
  <c r="E267" i="4"/>
  <c r="E266" i="4"/>
  <c r="E265" i="4"/>
  <c r="E263" i="4"/>
  <c r="E262" i="4"/>
  <c r="E261" i="4"/>
  <c r="E260" i="4"/>
  <c r="E259" i="4"/>
  <c r="E258" i="4"/>
  <c r="E257" i="4"/>
  <c r="E256" i="4"/>
  <c r="E255" i="4"/>
  <c r="E254" i="4"/>
  <c r="E252" i="4"/>
  <c r="E251" i="4"/>
  <c r="E250" i="4"/>
  <c r="E249" i="4"/>
  <c r="E248" i="4"/>
  <c r="E247" i="4"/>
  <c r="E246" i="4"/>
  <c r="E245" i="4"/>
  <c r="E244" i="4"/>
  <c r="E243" i="4"/>
  <c r="E241" i="4"/>
  <c r="E240" i="4"/>
  <c r="F243" i="4" l="1"/>
  <c r="G243" i="4"/>
  <c r="F251" i="4"/>
  <c r="G251" i="4"/>
  <c r="F265" i="4"/>
  <c r="G265" i="4"/>
  <c r="F274" i="4"/>
  <c r="G274" i="4"/>
  <c r="F244" i="4"/>
  <c r="G244" i="4"/>
  <c r="F248" i="4"/>
  <c r="G248" i="4"/>
  <c r="F252" i="4"/>
  <c r="G252" i="4"/>
  <c r="F257" i="4"/>
  <c r="G257" i="4"/>
  <c r="F261" i="4"/>
  <c r="G261" i="4"/>
  <c r="F266" i="4"/>
  <c r="G266" i="4"/>
  <c r="F271" i="4"/>
  <c r="G271" i="4"/>
  <c r="F275" i="4"/>
  <c r="G275" i="4"/>
  <c r="F247" i="4"/>
  <c r="G247" i="4"/>
  <c r="F260" i="4"/>
  <c r="G260" i="4"/>
  <c r="F269" i="4"/>
  <c r="G269" i="4"/>
  <c r="F240" i="4"/>
  <c r="G240" i="4"/>
  <c r="F245" i="4"/>
  <c r="G245" i="4"/>
  <c r="F249" i="4"/>
  <c r="G249" i="4"/>
  <c r="F254" i="4"/>
  <c r="G254" i="4"/>
  <c r="F258" i="4"/>
  <c r="G258" i="4"/>
  <c r="F262" i="4"/>
  <c r="G262" i="4"/>
  <c r="F267" i="4"/>
  <c r="G267" i="4"/>
  <c r="F272" i="4"/>
  <c r="G272" i="4"/>
  <c r="F256" i="4"/>
  <c r="G256" i="4"/>
  <c r="F241" i="4"/>
  <c r="G241" i="4"/>
  <c r="F246" i="4"/>
  <c r="G246" i="4"/>
  <c r="F250" i="4"/>
  <c r="G250" i="4"/>
  <c r="F255" i="4"/>
  <c r="G255" i="4"/>
  <c r="F259" i="4"/>
  <c r="G259" i="4"/>
  <c r="F263" i="4"/>
  <c r="G263" i="4"/>
  <c r="F268" i="4"/>
  <c r="G268" i="4"/>
  <c r="F273" i="4"/>
  <c r="G273" i="4"/>
  <c r="F54" i="5"/>
  <c r="F55" i="5"/>
  <c r="E553" i="4" l="1"/>
  <c r="E554" i="4"/>
  <c r="F554" i="4" l="1"/>
  <c r="G554" i="4"/>
  <c r="F553" i="4"/>
  <c r="G553" i="4"/>
  <c r="F51" i="5"/>
  <c r="F50" i="5"/>
  <c r="G50" i="5" s="1"/>
  <c r="H50" i="5" s="1"/>
  <c r="F49" i="5"/>
  <c r="G49" i="5" s="1"/>
  <c r="H49" i="5" s="1"/>
  <c r="F48" i="5"/>
  <c r="F47" i="5"/>
  <c r="F46" i="5"/>
  <c r="G46" i="5" s="1"/>
  <c r="H46" i="5" s="1"/>
  <c r="G48" i="5" l="1"/>
  <c r="H48" i="5" s="1"/>
  <c r="G47" i="5"/>
  <c r="H47" i="5" s="1"/>
  <c r="G51" i="5"/>
  <c r="H51" i="5" s="1"/>
  <c r="E113" i="4"/>
  <c r="E112" i="4"/>
  <c r="F113" i="4" l="1"/>
  <c r="G113" i="4"/>
  <c r="F112" i="4"/>
  <c r="G112" i="4"/>
  <c r="F44" i="5"/>
  <c r="F43" i="5"/>
  <c r="G43" i="5" s="1"/>
  <c r="H43" i="5" s="1"/>
  <c r="F42" i="5"/>
  <c r="G42" i="5" s="1"/>
  <c r="H42" i="5" s="1"/>
  <c r="F41" i="5"/>
  <c r="G41" i="5" s="1"/>
  <c r="F40" i="5"/>
  <c r="F39" i="5"/>
  <c r="G39" i="5" s="1"/>
  <c r="H39" i="5" s="1"/>
  <c r="F37" i="5"/>
  <c r="F36" i="5"/>
  <c r="G36" i="5" s="1"/>
  <c r="H36" i="5" s="1"/>
  <c r="F35" i="5"/>
  <c r="G35" i="5" s="1"/>
  <c r="H35" i="5" s="1"/>
  <c r="F34" i="5"/>
  <c r="F33" i="5"/>
  <c r="F32" i="5"/>
  <c r="G32" i="5" s="1"/>
  <c r="H32" i="5" s="1"/>
  <c r="G40" i="5" l="1"/>
  <c r="H40" i="5" s="1"/>
  <c r="H41" i="5"/>
  <c r="G44" i="5"/>
  <c r="H44" i="5" s="1"/>
  <c r="G34" i="5"/>
  <c r="H34" i="5" s="1"/>
  <c r="G33" i="5"/>
  <c r="H33" i="5" s="1"/>
  <c r="G37" i="5"/>
  <c r="H37" i="5" s="1"/>
  <c r="F219" i="4" l="1"/>
  <c r="F218" i="4"/>
  <c r="F217" i="4"/>
  <c r="F216" i="4"/>
  <c r="F215" i="4"/>
  <c r="F214" i="4"/>
  <c r="F213" i="4"/>
  <c r="F212" i="4"/>
  <c r="F211" i="4"/>
  <c r="F210" i="4"/>
  <c r="F208" i="4"/>
  <c r="F207" i="4"/>
  <c r="F206" i="4"/>
  <c r="F205" i="4"/>
  <c r="F204" i="4"/>
  <c r="F202" i="4"/>
  <c r="F201" i="4"/>
  <c r="F200" i="4"/>
  <c r="F198" i="4"/>
  <c r="F197" i="4"/>
  <c r="F196" i="4"/>
  <c r="F195" i="4"/>
  <c r="F194" i="4"/>
  <c r="F193" i="4"/>
  <c r="F192" i="4"/>
  <c r="F191" i="4"/>
  <c r="F190" i="4"/>
  <c r="F189" i="4"/>
  <c r="F187" i="4"/>
  <c r="F186" i="4"/>
  <c r="F185" i="4"/>
  <c r="F184" i="4"/>
  <c r="F183" i="4"/>
  <c r="F182" i="4"/>
  <c r="F181" i="4"/>
  <c r="F180" i="4"/>
  <c r="F179" i="4"/>
  <c r="F178" i="4"/>
  <c r="F176" i="4"/>
  <c r="F175" i="4"/>
  <c r="F174" i="4"/>
  <c r="F173" i="4"/>
  <c r="F172" i="4"/>
  <c r="F171" i="4"/>
  <c r="F169" i="4"/>
  <c r="F168" i="4"/>
  <c r="F167" i="4"/>
  <c r="F166" i="4"/>
  <c r="F165" i="4"/>
  <c r="F164" i="4"/>
  <c r="F163" i="4"/>
  <c r="F161" i="4"/>
  <c r="F160" i="4"/>
  <c r="F159" i="4"/>
  <c r="F158" i="4"/>
  <c r="F157" i="4"/>
  <c r="F156" i="4"/>
  <c r="F155" i="4"/>
  <c r="F154" i="4"/>
  <c r="F153" i="4"/>
  <c r="F152" i="4"/>
  <c r="F151" i="4"/>
  <c r="F149" i="4"/>
  <c r="F148" i="4"/>
  <c r="F147" i="4"/>
  <c r="F146" i="4"/>
  <c r="F145" i="4"/>
  <c r="F144" i="4"/>
  <c r="F143" i="4"/>
  <c r="F142" i="4"/>
  <c r="F141" i="4"/>
  <c r="F140" i="4"/>
  <c r="F139" i="4"/>
  <c r="F137" i="4"/>
  <c r="F136" i="4"/>
  <c r="F135" i="4"/>
  <c r="F134" i="4"/>
  <c r="F133" i="4"/>
  <c r="F132" i="4"/>
  <c r="F131" i="4"/>
  <c r="F130" i="4"/>
  <c r="F129" i="4"/>
  <c r="F128" i="4"/>
  <c r="F127" i="4"/>
  <c r="F125" i="4"/>
  <c r="F124" i="4"/>
  <c r="F123" i="4"/>
  <c r="F121" i="4"/>
  <c r="F120" i="4"/>
  <c r="F119" i="4"/>
  <c r="F117" i="4"/>
  <c r="F116" i="4"/>
  <c r="F115" i="4"/>
  <c r="E110" i="4"/>
  <c r="E109" i="4"/>
  <c r="E108" i="4"/>
  <c r="E107" i="4"/>
  <c r="E106" i="4"/>
  <c r="E105" i="4"/>
  <c r="E104" i="4"/>
  <c r="E103" i="4"/>
  <c r="E101" i="4"/>
  <c r="E100" i="4"/>
  <c r="E98" i="4"/>
  <c r="E97" i="4"/>
  <c r="E95" i="4"/>
  <c r="E94" i="4"/>
  <c r="E92" i="4"/>
  <c r="E91" i="4"/>
  <c r="E89" i="4"/>
  <c r="E88" i="4"/>
  <c r="E86" i="4"/>
  <c r="E85" i="4"/>
  <c r="E83" i="4"/>
  <c r="E82" i="4"/>
  <c r="E81" i="4"/>
  <c r="E80" i="4"/>
  <c r="E78" i="4"/>
  <c r="E77" i="4"/>
  <c r="E76" i="4"/>
  <c r="E75" i="4"/>
  <c r="E74" i="4"/>
  <c r="E73" i="4"/>
  <c r="E72" i="4"/>
  <c r="E70" i="4"/>
  <c r="E69" i="4"/>
  <c r="E68" i="4"/>
  <c r="E67" i="4"/>
  <c r="E66" i="4"/>
  <c r="E65" i="4"/>
  <c r="E64" i="4"/>
  <c r="E62" i="4"/>
  <c r="E61" i="4"/>
  <c r="E60" i="4"/>
  <c r="E58" i="4"/>
  <c r="E57" i="4"/>
  <c r="E56" i="4"/>
  <c r="E54" i="4"/>
  <c r="E53" i="4"/>
  <c r="E52" i="4"/>
  <c r="E50" i="4"/>
  <c r="E49" i="4"/>
  <c r="E48" i="4"/>
  <c r="E46" i="4"/>
  <c r="E45" i="4"/>
  <c r="E44" i="4"/>
  <c r="F52" i="4" l="1"/>
  <c r="G52" i="4"/>
  <c r="F62" i="4"/>
  <c r="G62" i="4"/>
  <c r="F76" i="4"/>
  <c r="G76" i="4"/>
  <c r="F92" i="4"/>
  <c r="G92" i="4"/>
  <c r="F108" i="4"/>
  <c r="G108" i="4"/>
  <c r="F48" i="4"/>
  <c r="G48" i="4"/>
  <c r="F53" i="4"/>
  <c r="G53" i="4"/>
  <c r="F58" i="4"/>
  <c r="G58" i="4"/>
  <c r="F64" i="4"/>
  <c r="G64" i="4"/>
  <c r="F68" i="4"/>
  <c r="G68" i="4"/>
  <c r="F73" i="4"/>
  <c r="G73" i="4"/>
  <c r="F77" i="4"/>
  <c r="G77" i="4"/>
  <c r="F82" i="4"/>
  <c r="G82" i="4"/>
  <c r="F88" i="4"/>
  <c r="G88" i="4"/>
  <c r="F94" i="4"/>
  <c r="G94" i="4"/>
  <c r="F100" i="4"/>
  <c r="G100" i="4"/>
  <c r="F105" i="4"/>
  <c r="G105" i="4"/>
  <c r="F109" i="4"/>
  <c r="G109" i="4"/>
  <c r="F46" i="4"/>
  <c r="G46" i="4"/>
  <c r="F67" i="4"/>
  <c r="G67" i="4"/>
  <c r="F86" i="4"/>
  <c r="G86" i="4"/>
  <c r="F104" i="4"/>
  <c r="G104" i="4"/>
  <c r="F44" i="4"/>
  <c r="G44" i="4"/>
  <c r="F54" i="4"/>
  <c r="G54" i="4"/>
  <c r="F60" i="4"/>
  <c r="G60" i="4"/>
  <c r="F65" i="4"/>
  <c r="G65" i="4"/>
  <c r="F69" i="4"/>
  <c r="G69" i="4"/>
  <c r="F74" i="4"/>
  <c r="G74" i="4"/>
  <c r="F78" i="4"/>
  <c r="G78" i="4"/>
  <c r="F83" i="4"/>
  <c r="G83" i="4"/>
  <c r="F89" i="4"/>
  <c r="G89" i="4"/>
  <c r="F95" i="4"/>
  <c r="G95" i="4"/>
  <c r="F101" i="4"/>
  <c r="G101" i="4"/>
  <c r="F106" i="4"/>
  <c r="G106" i="4"/>
  <c r="F110" i="4"/>
  <c r="G110" i="4"/>
  <c r="F57" i="4"/>
  <c r="G57" i="4"/>
  <c r="F72" i="4"/>
  <c r="G72" i="4"/>
  <c r="F81" i="4"/>
  <c r="G81" i="4"/>
  <c r="F98" i="4"/>
  <c r="G98" i="4"/>
  <c r="F49" i="4"/>
  <c r="G49" i="4"/>
  <c r="F45" i="4"/>
  <c r="G45" i="4"/>
  <c r="F50" i="4"/>
  <c r="G50" i="4"/>
  <c r="F56" i="4"/>
  <c r="G56" i="4"/>
  <c r="F61" i="4"/>
  <c r="G61" i="4"/>
  <c r="F66" i="4"/>
  <c r="G66" i="4"/>
  <c r="F70" i="4"/>
  <c r="G70" i="4"/>
  <c r="F75" i="4"/>
  <c r="G75" i="4"/>
  <c r="F80" i="4"/>
  <c r="G80" i="4"/>
  <c r="F85" i="4"/>
  <c r="G85" i="4"/>
  <c r="F91" i="4"/>
  <c r="G91" i="4"/>
  <c r="F97" i="4"/>
  <c r="G97" i="4"/>
  <c r="F103" i="4"/>
  <c r="G103" i="4"/>
  <c r="F107" i="4"/>
  <c r="G107" i="4"/>
  <c r="E30" i="4"/>
  <c r="E29" i="4"/>
  <c r="E27" i="4"/>
  <c r="E26" i="4"/>
  <c r="E25" i="4"/>
  <c r="E24" i="4"/>
  <c r="F25" i="4" l="1"/>
  <c r="G25" i="4"/>
  <c r="F30" i="4"/>
  <c r="G30" i="4"/>
  <c r="F24" i="4"/>
  <c r="G24" i="4"/>
  <c r="F26" i="4"/>
  <c r="G26" i="4"/>
  <c r="F29" i="4"/>
  <c r="G29" i="4"/>
  <c r="F27" i="4"/>
  <c r="G27" i="4"/>
  <c r="E220" i="4" l="1"/>
  <c r="G220" i="4" s="1"/>
  <c r="E237" i="4"/>
  <c r="F237" i="4" l="1"/>
  <c r="G237" i="4"/>
  <c r="E411" i="4"/>
  <c r="G411" i="4" s="1"/>
  <c r="E412" i="4"/>
  <c r="G412" i="4" s="1"/>
  <c r="E413" i="4"/>
  <c r="G413" i="4" s="1"/>
  <c r="E414" i="4"/>
  <c r="G414" i="4" s="1"/>
  <c r="E415" i="4"/>
  <c r="G415" i="4" s="1"/>
  <c r="E416" i="4"/>
  <c r="G416" i="4" s="1"/>
  <c r="E427" i="4" l="1"/>
  <c r="F427" i="4" l="1"/>
  <c r="G427" i="4"/>
  <c r="E446" i="4"/>
  <c r="F30" i="5"/>
  <c r="G30" i="5" s="1"/>
  <c r="H30" i="5" s="1"/>
  <c r="F29" i="5"/>
  <c r="F28" i="5"/>
  <c r="G28" i="5" s="1"/>
  <c r="H28" i="5" s="1"/>
  <c r="F27" i="5"/>
  <c r="F26" i="5"/>
  <c r="G26" i="5" s="1"/>
  <c r="F25" i="5"/>
  <c r="G25" i="5" s="1"/>
  <c r="F23" i="5"/>
  <c r="F22" i="5"/>
  <c r="G22" i="5" s="1"/>
  <c r="H22" i="5" s="1"/>
  <c r="F21" i="5"/>
  <c r="G21" i="5" s="1"/>
  <c r="H21" i="5" s="1"/>
  <c r="F20" i="5"/>
  <c r="F19" i="5"/>
  <c r="G19" i="5" s="1"/>
  <c r="H19" i="5" s="1"/>
  <c r="F18" i="5"/>
  <c r="G18" i="5" s="1"/>
  <c r="H18" i="5" s="1"/>
  <c r="F61" i="5"/>
  <c r="F60" i="5"/>
  <c r="F58" i="5"/>
  <c r="F57" i="5"/>
  <c r="G57" i="5" s="1"/>
  <c r="H57" i="5" s="1"/>
  <c r="G55" i="5"/>
  <c r="H55" i="5" s="1"/>
  <c r="G54" i="5"/>
  <c r="H54" i="5" s="1"/>
  <c r="F446" i="4" l="1"/>
  <c r="G446" i="4"/>
  <c r="G60" i="5"/>
  <c r="H60" i="5" s="1"/>
  <c r="G61" i="5"/>
  <c r="H61" i="5" s="1"/>
  <c r="G27" i="5"/>
  <c r="H27" i="5" s="1"/>
  <c r="H25" i="5"/>
  <c r="G58" i="5"/>
  <c r="H58" i="5" s="1"/>
  <c r="G20" i="5"/>
  <c r="H20" i="5" s="1"/>
  <c r="H26" i="5"/>
  <c r="G29" i="5"/>
  <c r="H29" i="5" s="1"/>
  <c r="G23" i="5"/>
  <c r="H23" i="5" s="1"/>
  <c r="E37" i="4" l="1"/>
  <c r="E236" i="4"/>
  <c r="E235" i="4"/>
  <c r="E234" i="4"/>
  <c r="E233" i="4"/>
  <c r="E232" i="4"/>
  <c r="E231" i="4"/>
  <c r="E230" i="4"/>
  <c r="E229" i="4"/>
  <c r="E228" i="4"/>
  <c r="F231" i="4" l="1"/>
  <c r="G231" i="4"/>
  <c r="F235" i="4"/>
  <c r="G235" i="4"/>
  <c r="F234" i="4"/>
  <c r="G234" i="4"/>
  <c r="F228" i="4"/>
  <c r="G228" i="4"/>
  <c r="F232" i="4"/>
  <c r="G232" i="4"/>
  <c r="F236" i="4"/>
  <c r="G236" i="4"/>
  <c r="F230" i="4"/>
  <c r="G230" i="4"/>
  <c r="F229" i="4"/>
  <c r="G229" i="4"/>
  <c r="F233" i="4"/>
  <c r="G233" i="4"/>
  <c r="F37" i="4"/>
  <c r="G37" i="4"/>
  <c r="E437" i="4"/>
  <c r="G437" i="4" s="1"/>
  <c r="E436" i="4"/>
  <c r="E435" i="4"/>
  <c r="E434" i="4"/>
  <c r="E433" i="4"/>
  <c r="E432" i="4"/>
  <c r="E430" i="4"/>
  <c r="E429" i="4"/>
  <c r="E428" i="4"/>
  <c r="E426" i="4"/>
  <c r="E443" i="4"/>
  <c r="E442" i="4"/>
  <c r="E441" i="4"/>
  <c r="E467" i="4"/>
  <c r="E466" i="4"/>
  <c r="E456" i="4"/>
  <c r="E455" i="4"/>
  <c r="E457" i="4"/>
  <c r="E454" i="4"/>
  <c r="E453" i="4"/>
  <c r="E452" i="4"/>
  <c r="E451" i="4"/>
  <c r="E450" i="4"/>
  <c r="F453" i="4" l="1"/>
  <c r="G453" i="4"/>
  <c r="F429" i="4"/>
  <c r="G429" i="4"/>
  <c r="F450" i="4"/>
  <c r="G450" i="4"/>
  <c r="F454" i="4"/>
  <c r="G454" i="4"/>
  <c r="F466" i="4"/>
  <c r="G466" i="4"/>
  <c r="F443" i="4"/>
  <c r="G443" i="4"/>
  <c r="F430" i="4"/>
  <c r="G430" i="4"/>
  <c r="F435" i="4"/>
  <c r="G435" i="4"/>
  <c r="F456" i="4"/>
  <c r="G456" i="4"/>
  <c r="F434" i="4"/>
  <c r="G434" i="4"/>
  <c r="F451" i="4"/>
  <c r="G451" i="4"/>
  <c r="F457" i="4"/>
  <c r="G457" i="4"/>
  <c r="F467" i="4"/>
  <c r="G467" i="4"/>
  <c r="F426" i="4"/>
  <c r="G426" i="4"/>
  <c r="F432" i="4"/>
  <c r="G432" i="4"/>
  <c r="F436" i="4"/>
  <c r="G436" i="4"/>
  <c r="F442" i="4"/>
  <c r="G442" i="4"/>
  <c r="F452" i="4"/>
  <c r="G452" i="4"/>
  <c r="F455" i="4"/>
  <c r="G455" i="4"/>
  <c r="F441" i="4"/>
  <c r="G441" i="4"/>
  <c r="F428" i="4"/>
  <c r="G428" i="4"/>
  <c r="F433" i="4"/>
  <c r="G433" i="4"/>
  <c r="F437" i="4"/>
  <c r="E552" i="4" l="1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225" i="4"/>
  <c r="E224" i="4"/>
  <c r="E223" i="4"/>
  <c r="E222" i="4"/>
  <c r="E221" i="4"/>
  <c r="F220" i="4"/>
  <c r="E418" i="4"/>
  <c r="E417" i="4"/>
  <c r="F416" i="4"/>
  <c r="F415" i="4"/>
  <c r="F414" i="4"/>
  <c r="F413" i="4"/>
  <c r="F411" i="4"/>
  <c r="E409" i="4"/>
  <c r="E408" i="4"/>
  <c r="E407" i="4"/>
  <c r="E406" i="4"/>
  <c r="E405" i="4"/>
  <c r="E404" i="4"/>
  <c r="E403" i="4"/>
  <c r="E402" i="4"/>
  <c r="E400" i="4"/>
  <c r="E399" i="4"/>
  <c r="E398" i="4"/>
  <c r="E397" i="4"/>
  <c r="E396" i="4"/>
  <c r="D394" i="4"/>
  <c r="E390" i="4"/>
  <c r="E389" i="4"/>
  <c r="E388" i="4"/>
  <c r="E387" i="4"/>
  <c r="E386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6" i="4"/>
  <c r="G346" i="4" s="1"/>
  <c r="E345" i="4"/>
  <c r="E344" i="4"/>
  <c r="E342" i="4"/>
  <c r="G342" i="4" s="1"/>
  <c r="E341" i="4"/>
  <c r="E340" i="4"/>
  <c r="E338" i="4"/>
  <c r="E337" i="4"/>
  <c r="E336" i="4"/>
  <c r="E335" i="4"/>
  <c r="F344" i="4" l="1"/>
  <c r="G344" i="4"/>
  <c r="F357" i="4"/>
  <c r="G357" i="4"/>
  <c r="F377" i="4"/>
  <c r="G377" i="4"/>
  <c r="F390" i="4"/>
  <c r="G390" i="4"/>
  <c r="F407" i="4"/>
  <c r="G407" i="4"/>
  <c r="F222" i="4"/>
  <c r="G222" i="4"/>
  <c r="F484" i="4"/>
  <c r="G484" i="4"/>
  <c r="F492" i="4"/>
  <c r="G492" i="4"/>
  <c r="F504" i="4"/>
  <c r="G504" i="4"/>
  <c r="F516" i="4"/>
  <c r="G516" i="4"/>
  <c r="F533" i="4"/>
  <c r="G533" i="4"/>
  <c r="F545" i="4"/>
  <c r="G545" i="4"/>
  <c r="F335" i="4"/>
  <c r="G335" i="4"/>
  <c r="F340" i="4"/>
  <c r="G340" i="4"/>
  <c r="F345" i="4"/>
  <c r="G345" i="4"/>
  <c r="F350" i="4"/>
  <c r="G350" i="4"/>
  <c r="F354" i="4"/>
  <c r="G354" i="4"/>
  <c r="F358" i="4"/>
  <c r="G358" i="4"/>
  <c r="F362" i="4"/>
  <c r="G362" i="4"/>
  <c r="F366" i="4"/>
  <c r="G366" i="4"/>
  <c r="F370" i="4"/>
  <c r="G370" i="4"/>
  <c r="F374" i="4"/>
  <c r="G374" i="4"/>
  <c r="F378" i="4"/>
  <c r="G378" i="4"/>
  <c r="F382" i="4"/>
  <c r="G382" i="4"/>
  <c r="F387" i="4"/>
  <c r="G387" i="4"/>
  <c r="F399" i="4"/>
  <c r="G399" i="4"/>
  <c r="F404" i="4"/>
  <c r="G404" i="4"/>
  <c r="F408" i="4"/>
  <c r="G408" i="4"/>
  <c r="F418" i="4"/>
  <c r="G418" i="4"/>
  <c r="F223" i="4"/>
  <c r="G223" i="4"/>
  <c r="F469" i="4"/>
  <c r="G469" i="4"/>
  <c r="F473" i="4"/>
  <c r="G473" i="4"/>
  <c r="F477" i="4"/>
  <c r="G477" i="4"/>
  <c r="F481" i="4"/>
  <c r="G481" i="4"/>
  <c r="F485" i="4"/>
  <c r="G485" i="4"/>
  <c r="F489" i="4"/>
  <c r="G489" i="4"/>
  <c r="F493" i="4"/>
  <c r="G493" i="4"/>
  <c r="F497" i="4"/>
  <c r="G497" i="4"/>
  <c r="F501" i="4"/>
  <c r="G501" i="4"/>
  <c r="F505" i="4"/>
  <c r="G505" i="4"/>
  <c r="F509" i="4"/>
  <c r="G509" i="4"/>
  <c r="F513" i="4"/>
  <c r="G513" i="4"/>
  <c r="F517" i="4"/>
  <c r="G517" i="4"/>
  <c r="F521" i="4"/>
  <c r="G521" i="4"/>
  <c r="F525" i="4"/>
  <c r="G525" i="4"/>
  <c r="F529" i="4"/>
  <c r="G529" i="4"/>
  <c r="F534" i="4"/>
  <c r="G534" i="4"/>
  <c r="F538" i="4"/>
  <c r="G538" i="4"/>
  <c r="F542" i="4"/>
  <c r="G542" i="4"/>
  <c r="F546" i="4"/>
  <c r="G546" i="4"/>
  <c r="F550" i="4"/>
  <c r="G550" i="4"/>
  <c r="F349" i="4"/>
  <c r="G349" i="4"/>
  <c r="F361" i="4"/>
  <c r="G361" i="4"/>
  <c r="F369" i="4"/>
  <c r="G369" i="4"/>
  <c r="F381" i="4"/>
  <c r="G381" i="4"/>
  <c r="F398" i="4"/>
  <c r="G398" i="4"/>
  <c r="F476" i="4"/>
  <c r="G476" i="4"/>
  <c r="F488" i="4"/>
  <c r="G488" i="4"/>
  <c r="F500" i="4"/>
  <c r="G500" i="4"/>
  <c r="F512" i="4"/>
  <c r="G512" i="4"/>
  <c r="F524" i="4"/>
  <c r="G524" i="4"/>
  <c r="F537" i="4"/>
  <c r="G537" i="4"/>
  <c r="F549" i="4"/>
  <c r="G549" i="4"/>
  <c r="F341" i="4"/>
  <c r="G341" i="4"/>
  <c r="F351" i="4"/>
  <c r="G351" i="4"/>
  <c r="F355" i="4"/>
  <c r="G355" i="4"/>
  <c r="F359" i="4"/>
  <c r="G359" i="4"/>
  <c r="F363" i="4"/>
  <c r="G363" i="4"/>
  <c r="F367" i="4"/>
  <c r="G367" i="4"/>
  <c r="F371" i="4"/>
  <c r="G371" i="4"/>
  <c r="F375" i="4"/>
  <c r="G375" i="4"/>
  <c r="F379" i="4"/>
  <c r="G379" i="4"/>
  <c r="F383" i="4"/>
  <c r="G383" i="4"/>
  <c r="F388" i="4"/>
  <c r="G388" i="4"/>
  <c r="F396" i="4"/>
  <c r="G396" i="4"/>
  <c r="F400" i="4"/>
  <c r="G400" i="4"/>
  <c r="F405" i="4"/>
  <c r="G405" i="4"/>
  <c r="F409" i="4"/>
  <c r="G409" i="4"/>
  <c r="F224" i="4"/>
  <c r="G224" i="4"/>
  <c r="F470" i="4"/>
  <c r="G470" i="4"/>
  <c r="F474" i="4"/>
  <c r="G474" i="4"/>
  <c r="F478" i="4"/>
  <c r="G478" i="4"/>
  <c r="F482" i="4"/>
  <c r="G482" i="4"/>
  <c r="F486" i="4"/>
  <c r="G486" i="4"/>
  <c r="F490" i="4"/>
  <c r="G490" i="4"/>
  <c r="F494" i="4"/>
  <c r="G494" i="4"/>
  <c r="F498" i="4"/>
  <c r="G498" i="4"/>
  <c r="F502" i="4"/>
  <c r="G502" i="4"/>
  <c r="F506" i="4"/>
  <c r="G506" i="4"/>
  <c r="F510" i="4"/>
  <c r="G510" i="4"/>
  <c r="F514" i="4"/>
  <c r="G514" i="4"/>
  <c r="F518" i="4"/>
  <c r="G518" i="4"/>
  <c r="F522" i="4"/>
  <c r="G522" i="4"/>
  <c r="F526" i="4"/>
  <c r="G526" i="4"/>
  <c r="F531" i="4"/>
  <c r="G531" i="4"/>
  <c r="F535" i="4"/>
  <c r="G535" i="4"/>
  <c r="F539" i="4"/>
  <c r="G539" i="4"/>
  <c r="F543" i="4"/>
  <c r="G543" i="4"/>
  <c r="F547" i="4"/>
  <c r="G547" i="4"/>
  <c r="F551" i="4"/>
  <c r="G551" i="4"/>
  <c r="F338" i="4"/>
  <c r="G338" i="4"/>
  <c r="F353" i="4"/>
  <c r="G353" i="4"/>
  <c r="F365" i="4"/>
  <c r="G365" i="4"/>
  <c r="F373" i="4"/>
  <c r="G373" i="4"/>
  <c r="F386" i="4"/>
  <c r="G386" i="4"/>
  <c r="F403" i="4"/>
  <c r="G403" i="4"/>
  <c r="F417" i="4"/>
  <c r="G417" i="4"/>
  <c r="F472" i="4"/>
  <c r="G472" i="4"/>
  <c r="F480" i="4"/>
  <c r="G480" i="4"/>
  <c r="F496" i="4"/>
  <c r="G496" i="4"/>
  <c r="F508" i="4"/>
  <c r="G508" i="4"/>
  <c r="F520" i="4"/>
  <c r="G520" i="4"/>
  <c r="F528" i="4"/>
  <c r="G528" i="4"/>
  <c r="F541" i="4"/>
  <c r="G541" i="4"/>
  <c r="F336" i="4"/>
  <c r="G336" i="4"/>
  <c r="F337" i="4"/>
  <c r="G337" i="4"/>
  <c r="F348" i="4"/>
  <c r="G348" i="4"/>
  <c r="F352" i="4"/>
  <c r="G352" i="4"/>
  <c r="F356" i="4"/>
  <c r="G356" i="4"/>
  <c r="F360" i="4"/>
  <c r="G360" i="4"/>
  <c r="F364" i="4"/>
  <c r="G364" i="4"/>
  <c r="F368" i="4"/>
  <c r="G368" i="4"/>
  <c r="F372" i="4"/>
  <c r="G372" i="4"/>
  <c r="F376" i="4"/>
  <c r="G376" i="4"/>
  <c r="F380" i="4"/>
  <c r="G380" i="4"/>
  <c r="F384" i="4"/>
  <c r="G384" i="4"/>
  <c r="F389" i="4"/>
  <c r="G389" i="4"/>
  <c r="F397" i="4"/>
  <c r="G397" i="4"/>
  <c r="F402" i="4"/>
  <c r="G402" i="4"/>
  <c r="F406" i="4"/>
  <c r="G406" i="4"/>
  <c r="F221" i="4"/>
  <c r="G221" i="4"/>
  <c r="F225" i="4"/>
  <c r="G225" i="4"/>
  <c r="F471" i="4"/>
  <c r="G471" i="4"/>
  <c r="F475" i="4"/>
  <c r="G475" i="4"/>
  <c r="F479" i="4"/>
  <c r="G479" i="4"/>
  <c r="F483" i="4"/>
  <c r="G483" i="4"/>
  <c r="F487" i="4"/>
  <c r="G487" i="4"/>
  <c r="F491" i="4"/>
  <c r="G491" i="4"/>
  <c r="F495" i="4"/>
  <c r="G495" i="4"/>
  <c r="F499" i="4"/>
  <c r="G499" i="4"/>
  <c r="F503" i="4"/>
  <c r="G503" i="4"/>
  <c r="F507" i="4"/>
  <c r="G507" i="4"/>
  <c r="F511" i="4"/>
  <c r="G511" i="4"/>
  <c r="F515" i="4"/>
  <c r="G515" i="4"/>
  <c r="F519" i="4"/>
  <c r="G519" i="4"/>
  <c r="F523" i="4"/>
  <c r="G523" i="4"/>
  <c r="F527" i="4"/>
  <c r="G527" i="4"/>
  <c r="F532" i="4"/>
  <c r="G532" i="4"/>
  <c r="F536" i="4"/>
  <c r="G536" i="4"/>
  <c r="F540" i="4"/>
  <c r="G540" i="4"/>
  <c r="F544" i="4"/>
  <c r="G544" i="4"/>
  <c r="F548" i="4"/>
  <c r="G548" i="4"/>
  <c r="F552" i="4"/>
  <c r="G552" i="4"/>
  <c r="F342" i="4"/>
  <c r="E394" i="4"/>
  <c r="F394" i="4" s="1"/>
  <c r="F412" i="4"/>
  <c r="F346" i="4"/>
  <c r="E391" i="4"/>
  <c r="F391" i="4" l="1"/>
  <c r="G391" i="4"/>
  <c r="G394" i="4"/>
</calcChain>
</file>

<file path=xl/sharedStrings.xml><?xml version="1.0" encoding="utf-8"?>
<sst xmlns="http://schemas.openxmlformats.org/spreadsheetml/2006/main" count="1713" uniqueCount="1067">
  <si>
    <t>без НДС</t>
  </si>
  <si>
    <t>с НДС</t>
  </si>
  <si>
    <t>Ед.изм.</t>
  </si>
  <si>
    <t>2.1.</t>
  </si>
  <si>
    <t>2.2.</t>
  </si>
  <si>
    <t>2.3.</t>
  </si>
  <si>
    <t>3.1.</t>
  </si>
  <si>
    <t>3.2.</t>
  </si>
  <si>
    <t>3.3.</t>
  </si>
  <si>
    <t>НДС</t>
  </si>
  <si>
    <t>1.3.</t>
  </si>
  <si>
    <t>1 шт.</t>
  </si>
  <si>
    <t>2.4.</t>
  </si>
  <si>
    <t>2.5.</t>
  </si>
  <si>
    <t>2.6.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</si>
  <si>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</si>
  <si>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</si>
  <si>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</si>
  <si>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</si>
  <si>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</si>
  <si>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</si>
  <si>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</si>
  <si>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</si>
  <si>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</si>
  <si>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4.5.</t>
  </si>
  <si>
    <t>4.6.</t>
  </si>
  <si>
    <t>4.7.</t>
  </si>
  <si>
    <t>6.1.</t>
  </si>
  <si>
    <t>6.2.</t>
  </si>
  <si>
    <t>6.3.</t>
  </si>
  <si>
    <t>6.4.</t>
  </si>
  <si>
    <t>7.1.</t>
  </si>
  <si>
    <t>7.2.</t>
  </si>
  <si>
    <t>УТВЕРЖДЕН</t>
  </si>
  <si>
    <t>Установка однополюсного автоматического выключателя</t>
  </si>
  <si>
    <t>Установка двухполюсного автоматического выключателя</t>
  </si>
  <si>
    <t>Установка трехполюсного автоматического выключателя</t>
  </si>
  <si>
    <t>Установка четырехполюсного автоматического выключателя</t>
  </si>
  <si>
    <t>Установка однополюсного УЗО</t>
  </si>
  <si>
    <t>Установка двухполюсного УЗО</t>
  </si>
  <si>
    <t>Установка трехполюсного УЗО</t>
  </si>
  <si>
    <t>Установка четырехполюсного УЗО</t>
  </si>
  <si>
    <t>1.1.</t>
  </si>
  <si>
    <t>1.2.</t>
  </si>
  <si>
    <t>1.4.</t>
  </si>
  <si>
    <t>1.5.</t>
  </si>
  <si>
    <t>1.6.</t>
  </si>
  <si>
    <t>1.7.</t>
  </si>
  <si>
    <t>8.</t>
  </si>
  <si>
    <t>Организация технического надзора за производством строительно-монтажных работ в части обеспечения безопасности объектов электроэнергетики</t>
  </si>
  <si>
    <t>Итого с НДС</t>
  </si>
  <si>
    <t>А - постоянная составляющая</t>
  </si>
  <si>
    <t>В - переменная составляющая</t>
  </si>
  <si>
    <t>Итого</t>
  </si>
  <si>
    <t>1 км</t>
  </si>
  <si>
    <t>Согласование проектной документации</t>
  </si>
  <si>
    <t>Согласование проектов производства работ</t>
  </si>
  <si>
    <t>Организация допуска Подрядчика к объектам электроэнергетики для производства работ</t>
  </si>
  <si>
    <t>Г.Н. Репникова</t>
  </si>
  <si>
    <t>Е.Ю. Зверев</t>
  </si>
  <si>
    <t>1 комплект</t>
  </si>
  <si>
    <t xml:space="preserve">Ед.изм. </t>
  </si>
  <si>
    <t>№№</t>
  </si>
  <si>
    <t>Услуги</t>
  </si>
  <si>
    <t>ПРОЧАЯ ДЕЯТЕЛЬНОСТЬ</t>
  </si>
  <si>
    <t>1.</t>
  </si>
  <si>
    <t>Аренда</t>
  </si>
  <si>
    <t>Аренда зданий, помещений, сооружений, кроме объектов электросетевого хозяйства</t>
  </si>
  <si>
    <t xml:space="preserve">Аренда объектов электросетевого хозяйства </t>
  </si>
  <si>
    <t>Аренда земли</t>
  </si>
  <si>
    <t>Аренда транспортных средств</t>
  </si>
  <si>
    <t>Услуги по размещению оборудования на электросетевых объектах</t>
  </si>
  <si>
    <t>1.5.1.</t>
  </si>
  <si>
    <t>Услуги по размещению телекоммуникационного оборудования связи, в том числе волоконно-оптических линий связи</t>
  </si>
  <si>
    <t>1.5.2.</t>
  </si>
  <si>
    <t>Услуги по размещению наружного освещения</t>
  </si>
  <si>
    <t>1.5.3.</t>
  </si>
  <si>
    <t>Услуги по размещению на электросетевых объектах прочих конструкций и оборудования</t>
  </si>
  <si>
    <t>Услуги по размещению наружной рекламы и информации</t>
  </si>
  <si>
    <t>Аренда прочего имущества</t>
  </si>
  <si>
    <t>Услуги по техническому и ремонтно-эксплуатационному обслуживанию</t>
  </si>
  <si>
    <t xml:space="preserve">Оперативно-техническое обслуживание электросетевых объектов потребителя </t>
  </si>
  <si>
    <t>Оперативно-техническое обслуживание сетей наружного освещения</t>
  </si>
  <si>
    <t>Ремонтно-эксплуатационное обслуживание электросетевых объектов потребителя</t>
  </si>
  <si>
    <t>Ремонтно-эксплуатационное обслуживание сетей наружного освещения</t>
  </si>
  <si>
    <t>6.</t>
  </si>
  <si>
    <t xml:space="preserve">Прочие услуги по техническому и ремонтно-эксплуатационному обслуживанию, диагностике и испытанию </t>
  </si>
  <si>
    <t>2.</t>
  </si>
  <si>
    <t>3.</t>
  </si>
  <si>
    <t>Выполнение строительно-монтажных работ</t>
  </si>
  <si>
    <t>Строительно-монтажные работы по устройству электрических сетей наружного освещения («Организация сетей наружного освещения», пакетная услуга)</t>
  </si>
  <si>
    <t>Проектно-изыскательские работы в целях строительства, реконструкции и перевооружения электросетевых объектов потребителя</t>
  </si>
  <si>
    <t>Строительно-монтажные работы, реконструкция и перевооружение электросетевых объектов потребителя</t>
  </si>
  <si>
    <t>Организация учета электрической энергии (установка/замена, ремонт приборов учета, установка комплекса АИИС КУЭ и пр.)</t>
  </si>
  <si>
    <t>Технический надзор за производством строительно-монтажных работ</t>
  </si>
  <si>
    <t>Прочие строительно-монтажные и проектные работы</t>
  </si>
  <si>
    <t>4.</t>
  </si>
  <si>
    <t>Консультационные и организационно-технические услуги</t>
  </si>
  <si>
    <t>Проведение энергетических обследований (энергоаудит), разработка и реализация мероприятий по энергосбережению и повышению энергетической эффективности</t>
  </si>
  <si>
    <t xml:space="preserve">Консультационные услуги по направлениям деятельности («Энергоконсультант», и др.)  </t>
  </si>
  <si>
    <t xml:space="preserve">Услуги по отключению-подключению потребителей,  по введению ограничения (восстановлению) потребления электроэнергии  </t>
  </si>
  <si>
    <t xml:space="preserve">Услуги по предоставлению допуска сторонних организаций для производства работ в охранных зонах или на объектах электросетевого хозяйства </t>
  </si>
  <si>
    <t xml:space="preserve">Экспертиза и согласование проектной документации </t>
  </si>
  <si>
    <t>Услуги по управлению спросом на электрическую энергию</t>
  </si>
  <si>
    <t>Прочие консультационные и организационно-технические услуги</t>
  </si>
  <si>
    <t>5.</t>
  </si>
  <si>
    <t>Агентские услуги</t>
  </si>
  <si>
    <t xml:space="preserve">Услуги связи и информационных технологий </t>
  </si>
  <si>
    <t>Услуги связи</t>
  </si>
  <si>
    <t>Услуги в сфере информационных технологий</t>
  </si>
  <si>
    <t>Услуги центра обработки телефонных вызовов (Контакт-центров, горячих линий и пр.)</t>
  </si>
  <si>
    <t>Прочие услуги связи и информационных технологий</t>
  </si>
  <si>
    <t>7.</t>
  </si>
  <si>
    <t>Другие услуги по прочей операционной деятельности</t>
  </si>
  <si>
    <t xml:space="preserve">Услуги по зарядке электротранспорта </t>
  </si>
  <si>
    <t>Прочие другие услуги по прочей операционной деятельности</t>
  </si>
  <si>
    <t>Другие прочие услуги</t>
  </si>
  <si>
    <t>Приложение № 7</t>
  </si>
  <si>
    <t xml:space="preserve">Установка однофазного электросчетчика </t>
  </si>
  <si>
    <t>Установка трехфазного электросчетчика прямого включения</t>
  </si>
  <si>
    <t>Установка трехфазного электросчетчика трансформаторного включения</t>
  </si>
  <si>
    <t xml:space="preserve">Автотранспортные расходы </t>
  </si>
  <si>
    <t>Обслуживание приборов учета</t>
  </si>
  <si>
    <t>Программирование многофункционального счетчика</t>
  </si>
  <si>
    <t>Монтаж, проверка трансформатора тока</t>
  </si>
  <si>
    <t>Монтаж щитка учета, блока измерения и защиты (БИЗ) (без стоимости материалов)</t>
  </si>
  <si>
    <t>1-но фаз.щиток учета, БИЗ с 1-но фаз. эл. сч.</t>
  </si>
  <si>
    <t>3-х  фаз.щиток учета, БИЗ с 3-х фаз. эл. сч. (5/50А, 10/100А)</t>
  </si>
  <si>
    <t>Монтаж внутренней электропроводки (без стоимости материалов)</t>
  </si>
  <si>
    <t xml:space="preserve">Устройство проводки открытой, укладка в короб, лоток с фиксацией стяжками, укладка в штрабу с фиксацией алебастром </t>
  </si>
  <si>
    <t>п.м.</t>
  </si>
  <si>
    <t xml:space="preserve">Затяжка в гофру </t>
  </si>
  <si>
    <t>Монтаж кабель-канала</t>
  </si>
  <si>
    <t xml:space="preserve">Устройство распаечной коробки с расключением и маркировкой </t>
  </si>
  <si>
    <t xml:space="preserve">Штрабление </t>
  </si>
  <si>
    <t>Монтаж светильника (встраиваемого, подвесного) (шт.)</t>
  </si>
  <si>
    <t>Монтаж розетки, выключателя в имеющийся подрозетник, кабель-канал</t>
  </si>
  <si>
    <t xml:space="preserve">Устройство подрозетника в гипсокартоне </t>
  </si>
  <si>
    <t xml:space="preserve">Устройство подрозетника в пеноблоке, кирпиче </t>
  </si>
  <si>
    <t xml:space="preserve">Устройство подрозетника в бетоне </t>
  </si>
  <si>
    <t xml:space="preserve">Монтаж щита навесного до 36 модулей </t>
  </si>
  <si>
    <t xml:space="preserve">Монтаж щита навесного до 36-54 модулей </t>
  </si>
  <si>
    <t>Монтаж щита встраиваемого 24 модулей, бетон</t>
  </si>
  <si>
    <t xml:space="preserve">Монтаж щита встраиваемого 24 модулей, кирпич </t>
  </si>
  <si>
    <t xml:space="preserve">Монтаж щита встраиваемого 36 модулей, бетон </t>
  </si>
  <si>
    <t xml:space="preserve">Монтаж щита встраиваемого 36 модулей, кирпич </t>
  </si>
  <si>
    <t xml:space="preserve">Разводка кабеля в розетке одиночная </t>
  </si>
  <si>
    <t xml:space="preserve">Разводка кабеля в розетке двойная </t>
  </si>
  <si>
    <t xml:space="preserve">Монтаж электрической розетки </t>
  </si>
  <si>
    <t xml:space="preserve">Пробивка бетонных и кирпичных стен </t>
  </si>
  <si>
    <t>10 см</t>
  </si>
  <si>
    <t xml:space="preserve">Пробивка стен из легких материалов </t>
  </si>
  <si>
    <t xml:space="preserve">Пробивка перекрытий </t>
  </si>
  <si>
    <t xml:space="preserve">Демонтаж короба </t>
  </si>
  <si>
    <t xml:space="preserve">Демонтаж коробки распаечной </t>
  </si>
  <si>
    <t xml:space="preserve">Демонтаж проводки электрической в коробе </t>
  </si>
  <si>
    <t xml:space="preserve">Демонтаж проводки электрической открытой </t>
  </si>
  <si>
    <t xml:space="preserve">Демонтаж точки электрической </t>
  </si>
  <si>
    <t>Монтаж трубной разводки</t>
  </si>
  <si>
    <t>Обслуживание электроустановок (без стоимости материалов)</t>
  </si>
  <si>
    <t>Покраска щита, распред пункта</t>
  </si>
  <si>
    <t>Замена замков на ЩУ, ЩО, ЩР</t>
  </si>
  <si>
    <t>Замена автоматических выключателей, рубильников, автоматов освещения, пускателей (одно присоединение)</t>
  </si>
  <si>
    <t>Обтяжка токоведущих зажимов (одно присоединение)</t>
  </si>
  <si>
    <t>Подключение ввода у бытового абонента</t>
  </si>
  <si>
    <t>Техническое обслуживание  систем АСКУЭ</t>
  </si>
  <si>
    <t>Монтаж электропроводки (с учетом стоимости материалов)</t>
  </si>
  <si>
    <t>Монтаж электропроводки проводом ПУГНП 3x2,5</t>
  </si>
  <si>
    <t>Монтаж электропроводки проводом ПУГН 3x4</t>
  </si>
  <si>
    <t>Монтаж электропроводки проводом ВВГ 3x6</t>
  </si>
  <si>
    <t>Монтаж электропроводки проводом СИП-4  2x16</t>
  </si>
  <si>
    <t>Автотранспортные расходы (из расчета за 1 км)</t>
  </si>
  <si>
    <t>Монтаж трансформаторов тока (с учетом стоимости материалов)</t>
  </si>
  <si>
    <t>Монтаж трансформатора тока ТТ-0,66/ТТИ-А 50/5</t>
  </si>
  <si>
    <t>Монтаж трансформатора тока ТТ-0,66/ТТИ-А 75/5</t>
  </si>
  <si>
    <t>Монтаж трансформатора тока ТТ-0,66/ТТИ-А 100/5</t>
  </si>
  <si>
    <t>Монтаж трансформатора тока ТТ-0,66/ТТИ-А 150/5</t>
  </si>
  <si>
    <t>Монтаж трансформатора тока ТТ-0,66/ТТИ-А 200/5</t>
  </si>
  <si>
    <t>Монтаж трансформатора тока ТТ-0,66/ТТИ-А 300/5</t>
  </si>
  <si>
    <t>Монтаж трансформатора тока ТТ-0,66/ТТИ-А 400/5</t>
  </si>
  <si>
    <t>Автотранспортные расходы</t>
  </si>
  <si>
    <t>Проверка схем приборов учета</t>
  </si>
  <si>
    <t>Проверка схем включения прибора учета для физических лиц (трехфазный прямого включения)</t>
  </si>
  <si>
    <t>Проверка схем включения прибора учета для физических лиц (трехфазный трансформаторного включения)</t>
  </si>
  <si>
    <t>Проверка схем включения прибора учета для физических лиц  (однофазный)</t>
  </si>
  <si>
    <t>Проверка схем включения прибора учета для юридических лиц (однофазный)</t>
  </si>
  <si>
    <t>Проверка схем включения прибора учета для юридических лиц (трехфазный трансформаторного включения)</t>
  </si>
  <si>
    <t>Проверка схем включения прибора учета для юридических лиц (трехфазный прямого включения)</t>
  </si>
  <si>
    <t>Скачивание профиля мощности с прибора учета электрической энергии
в электроустановке выше 1000В</t>
  </si>
  <si>
    <t xml:space="preserve"> 3.6.1</t>
  </si>
  <si>
    <t xml:space="preserve"> 3.6.1.1</t>
  </si>
  <si>
    <t xml:space="preserve"> 3.6.1.2</t>
  </si>
  <si>
    <t xml:space="preserve"> 3.6.1.3</t>
  </si>
  <si>
    <t xml:space="preserve"> 3.6.1.4</t>
  </si>
  <si>
    <t xml:space="preserve"> 3.6.2</t>
  </si>
  <si>
    <t xml:space="preserve"> 3.6.2.1</t>
  </si>
  <si>
    <t xml:space="preserve"> 3.6.2.2</t>
  </si>
  <si>
    <t xml:space="preserve"> 3.6.2.3</t>
  </si>
  <si>
    <t xml:space="preserve"> 3.6.3</t>
  </si>
  <si>
    <t xml:space="preserve"> 3.6.3.1</t>
  </si>
  <si>
    <t xml:space="preserve"> 3.6.3.2</t>
  </si>
  <si>
    <t xml:space="preserve"> 3.6.3.3</t>
  </si>
  <si>
    <t xml:space="preserve"> 3.6.4</t>
  </si>
  <si>
    <t xml:space="preserve"> 3.6.4.1</t>
  </si>
  <si>
    <t xml:space="preserve"> 3.6.4.2</t>
  </si>
  <si>
    <t xml:space="preserve"> 3.6.4.3</t>
  </si>
  <si>
    <t xml:space="preserve"> 3.6.5</t>
  </si>
  <si>
    <t xml:space="preserve"> 3.6.6</t>
  </si>
  <si>
    <t xml:space="preserve"> 3.6.5.1</t>
  </si>
  <si>
    <t xml:space="preserve"> 3.6.5.2</t>
  </si>
  <si>
    <t xml:space="preserve"> 3.6.5.3</t>
  </si>
  <si>
    <t xml:space="preserve"> 3.6.5.4</t>
  </si>
  <si>
    <t xml:space="preserve"> 3.6.5.5</t>
  </si>
  <si>
    <t xml:space="preserve"> 3.6.5.6</t>
  </si>
  <si>
    <t xml:space="preserve"> 3.6.6.1</t>
  </si>
  <si>
    <t xml:space="preserve"> 3.6.6.2</t>
  </si>
  <si>
    <t xml:space="preserve"> 3.6.7</t>
  </si>
  <si>
    <t xml:space="preserve"> 3.6.8</t>
  </si>
  <si>
    <t xml:space="preserve"> 3.6.7.1</t>
  </si>
  <si>
    <t xml:space="preserve"> 3.6.7.2</t>
  </si>
  <si>
    <t xml:space="preserve"> 3.6.8.1</t>
  </si>
  <si>
    <t xml:space="preserve"> 3.6.8.2</t>
  </si>
  <si>
    <t xml:space="preserve"> 3.6.8.3</t>
  </si>
  <si>
    <t xml:space="preserve"> 3.6.8.4</t>
  </si>
  <si>
    <t xml:space="preserve"> 3.6.8.5</t>
  </si>
  <si>
    <t xml:space="preserve"> 3.6.9</t>
  </si>
  <si>
    <t xml:space="preserve"> 3.6.10</t>
  </si>
  <si>
    <t xml:space="preserve"> 3.6.9.1</t>
  </si>
  <si>
    <t xml:space="preserve"> 3.6.9.2</t>
  </si>
  <si>
    <t xml:space="preserve"> 3.6.9.3</t>
  </si>
  <si>
    <t xml:space="preserve"> 3.6.9.4</t>
  </si>
  <si>
    <t xml:space="preserve"> 3.6.9.5</t>
  </si>
  <si>
    <t xml:space="preserve"> 3.6.9.6</t>
  </si>
  <si>
    <t xml:space="preserve"> 3.6.9.7</t>
  </si>
  <si>
    <t>1 пара</t>
  </si>
  <si>
    <t xml:space="preserve">Измерение полного сопротивления петли фаза-нуль до 1000В (одно измерение) </t>
  </si>
  <si>
    <t>Проверка соединений заземлителей до 1000В с заземляемыми элементами (связь) на 100 точек</t>
  </si>
  <si>
    <t>Измерение сопротивления заземления опор до 1000В (одно измерение)</t>
  </si>
  <si>
    <t>Измерение сопротивления контура заземления до 1000В (точечного)</t>
  </si>
  <si>
    <t>Проверка заземления электрооборудования до 1000В (осмотр, простукивание, проверка сечений проводников-определение на соответствие ПУИ)</t>
  </si>
  <si>
    <t>Осмотр концевой разделки кабеля до 1000В (на один кабель)</t>
  </si>
  <si>
    <t>Измерение сопротивления изоляции до 1000В</t>
  </si>
  <si>
    <t>Испытание повышенным выпрямленным напряжением  до 1000В</t>
  </si>
  <si>
    <t>Фазировка ВЛ  до 1000В</t>
  </si>
  <si>
    <t>1 маш/час</t>
  </si>
  <si>
    <t>ПО Северные электрические сети</t>
  </si>
  <si>
    <t>Автокран КС 45721 на базе КАМАЗ 43118 Н658НС</t>
  </si>
  <si>
    <t>Автокран КС 45721 на базе УРАЛ 4320 О488АХ</t>
  </si>
  <si>
    <t>Автоподъемник АП-17А на базе ГАЗ 3307 У284МЕ</t>
  </si>
  <si>
    <t>Автоподъемник ПМС-328-01 на базе УРАЛ 4320 Р600ЕЕ</t>
  </si>
  <si>
    <t>Автоподъемник 3732V1 АГП-14Т на базе ГАЗ-33081 А 835 РХ 161</t>
  </si>
  <si>
    <t>КАМАЗ 5328 LN Седельный тягач с КМУ  Х 251 СР 161</t>
  </si>
  <si>
    <t>ТРЭКОЛ-39041 внедорожное транспортное средство 61 ЕА 18-48</t>
  </si>
  <si>
    <t>ГАЗ-27057 Электротехническая лаборатория 35 кВ О 182 РТ 161</t>
  </si>
  <si>
    <t>ЭТЛ УАЗ-3962 В431АУ</t>
  </si>
  <si>
    <t>Экскаватор ЭО-2628 МТЗ-80 НР8010</t>
  </si>
  <si>
    <t>ГАЗ-27057 грузовой фургон А 836 РХ 161</t>
  </si>
  <si>
    <t>Автокран КС-2561К1 на автомобиле ЗИЛ-130 К948МН</t>
  </si>
  <si>
    <t>Автобус специальный 3284-0000010-03 на ГАЗ -33081 А 834 РХ 161</t>
  </si>
  <si>
    <t>ГАЗ-33081 Чайка-сервис 27844К - бортовой с двухрядной кабиной А 837 РХ 161</t>
  </si>
  <si>
    <t>Автокран МСК -87 на базе ЗИЛ 130 У378ВС 161</t>
  </si>
  <si>
    <t>ЗИЛ-4948 самосвал С842ЕА</t>
  </si>
  <si>
    <t>Автоподъемник ВС-18МС на базе ЗИЛ-131 У298МЕ</t>
  </si>
  <si>
    <t>Автоподъемник ВС-18.01МС на базе ГАЗ-3307 К964МН</t>
  </si>
  <si>
    <t>Вышка телескопическая ВТ-1 на базе трактора Т-150К НР8016</t>
  </si>
  <si>
    <t>БКМ на базе Т-150К НР8011</t>
  </si>
  <si>
    <t>Автокран КС-3574 на базе УРАЛ-5557 К962МН</t>
  </si>
  <si>
    <t>в месяц</t>
  </si>
  <si>
    <t>за ед. трафика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</si>
  <si>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</si>
  <si>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</si>
  <si>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</si>
  <si>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</si>
  <si>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</si>
  <si>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</si>
  <si>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</si>
  <si>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</si>
  <si>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В соответствии с утвержденными тарифами</t>
  </si>
  <si>
    <t>Согласование проектов на газоснабжение, водоснабжение, теплоснабжение, телефонизацию, канализацию и т.д., топографических съемок, планов размещения земельных участков, актов выбора трасс</t>
  </si>
  <si>
    <t xml:space="preserve">Стоимость услуг на 1 ограничение (возобновление) электроснабжения. С выездом бригады на место, отключение на опоре. </t>
  </si>
  <si>
    <t>Стоимость услуг на 1 ограничение (возобновление) электроснабжения. С выездом бригады на место. Отключение на электросчётчике потребителя или на ТП.</t>
  </si>
  <si>
    <t>Стоимость услуг на 1 ограничение (возобновление) электроснабжения. С выездом бригады на место и принятием технических мероприятий по недопущению несанкционированного подключения.</t>
  </si>
  <si>
    <t xml:space="preserve">Стоимость услуг на 1 ограничение (возобновление) электроснабжения. При отключении потребителя с диспетчерского щита управления. </t>
  </si>
  <si>
    <t>Стоимость услуг на 1 ограничение (возобновление) электроснабжения. При отключении потребителя с выездом ОВБ на ПС в случае вывода в ремонт системы ТМ и ТУ.</t>
  </si>
  <si>
    <t>Услуги по отключению / подключению юридических лиц - потребителей электрической энергии</t>
  </si>
  <si>
    <t xml:space="preserve"> 4.3.1</t>
  </si>
  <si>
    <t xml:space="preserve"> 4.3.1.1</t>
  </si>
  <si>
    <t xml:space="preserve"> 4.3.1.2</t>
  </si>
  <si>
    <t xml:space="preserve"> 4.3.1.3</t>
  </si>
  <si>
    <t xml:space="preserve"> 4.3.1.4</t>
  </si>
  <si>
    <t xml:space="preserve"> 4.3.1.5</t>
  </si>
  <si>
    <t xml:space="preserve"> 4.3.2</t>
  </si>
  <si>
    <t xml:space="preserve"> 4.3.2.1</t>
  </si>
  <si>
    <t xml:space="preserve"> 4.3.2.2</t>
  </si>
  <si>
    <t xml:space="preserve"> 4.3.2.3</t>
  </si>
  <si>
    <t xml:space="preserve"> 4.3.2.4</t>
  </si>
  <si>
    <t xml:space="preserve"> 4.3.2.5</t>
  </si>
  <si>
    <t xml:space="preserve"> 4.3.2.6</t>
  </si>
  <si>
    <t>Химический анализ трансформаторного масла и др. веществ</t>
  </si>
  <si>
    <t>1 исп.</t>
  </si>
  <si>
    <t>Прейскурант на дополнительные услуги</t>
  </si>
  <si>
    <t>Подготовка заключения, подготовка и выдача технического задания (технических условий),расчета стартовой стоимости на перемещение/перекладку ВЛ 0,4-10 кВ</t>
  </si>
  <si>
    <t>Организация допуска Заказчика (подрядчиков) к объектам электроэнергетики для производства работ</t>
  </si>
  <si>
    <t>Участие в работе комиссии по приемке перемещенных объектов электроэнергетики</t>
  </si>
  <si>
    <t>Подготовка заключения, подготовка и выдача технического задания (технических условий),расчета стартовой стоимости на перемещение/перекладку ВЛ 35-110 кВ</t>
  </si>
  <si>
    <t>Приложение № 8</t>
  </si>
  <si>
    <t>2.1.1</t>
  </si>
  <si>
    <t>Стоимость услуги определяется индивидуально по каждому объекту аренды</t>
  </si>
  <si>
    <t>Стоимость услуги определяется индивидуально в зависимости от условий размещения оборудования</t>
  </si>
  <si>
    <t>Стоимость услуги определяется индивидуально в зависимости от условий размещения конструкций и оборудования</t>
  </si>
  <si>
    <t>Стоимость услуги определяется индивидуально в зависимости от условий размещения наружной рекламы и информации</t>
  </si>
  <si>
    <t>Стоимость услуги определяется индивидуально  в зависимости от объема работ</t>
  </si>
  <si>
    <t>2.6.1</t>
  </si>
  <si>
    <t>2.6.1.1</t>
  </si>
  <si>
    <t>2.6.1.2</t>
  </si>
  <si>
    <t>2.6.1.3</t>
  </si>
  <si>
    <t>2.6.1.4</t>
  </si>
  <si>
    <t>2.6.1.5</t>
  </si>
  <si>
    <t>2.6.1.6</t>
  </si>
  <si>
    <t>2.6.1.7</t>
  </si>
  <si>
    <t>2.6.1.8</t>
  </si>
  <si>
    <t>2.6.1.9</t>
  </si>
  <si>
    <t xml:space="preserve"> (1 огр./
воз.)</t>
  </si>
  <si>
    <t>4.5.1</t>
  </si>
  <si>
    <t>8.1</t>
  </si>
  <si>
    <t>8.2</t>
  </si>
  <si>
    <t>8.1.2</t>
  </si>
  <si>
    <t>8.1.3</t>
  </si>
  <si>
    <t>8.5.</t>
  </si>
  <si>
    <t>Услуги автомобильного и специального транспорта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</si>
  <si>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</si>
  <si>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</si>
  <si>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</si>
  <si>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</si>
  <si>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</si>
  <si>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</si>
  <si>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</si>
  <si>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</si>
  <si>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</si>
  <si>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</si>
  <si>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</si>
  <si>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</si>
  <si>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</si>
  <si>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</si>
  <si>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</si>
  <si>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</si>
  <si>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</si>
  <si>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</si>
  <si>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8.2.19</t>
  </si>
  <si>
    <t>8.2.20</t>
  </si>
  <si>
    <t>8.2.21</t>
  </si>
  <si>
    <t>8.2.22</t>
  </si>
  <si>
    <t>8.2.23</t>
  </si>
  <si>
    <t>8.2.24</t>
  </si>
  <si>
    <t>8.2.25</t>
  </si>
  <si>
    <t>8.2.26</t>
  </si>
  <si>
    <t>8.2.27</t>
  </si>
  <si>
    <t>8.2.28</t>
  </si>
  <si>
    <t>8.2.29</t>
  </si>
  <si>
    <t>8.2.30</t>
  </si>
  <si>
    <t>8.2.31</t>
  </si>
  <si>
    <t>8.2.32</t>
  </si>
  <si>
    <t>8.2.33</t>
  </si>
  <si>
    <t>8.2.34</t>
  </si>
  <si>
    <t>8.2.35</t>
  </si>
  <si>
    <t>8.2.36</t>
  </si>
  <si>
    <t>8.2.37</t>
  </si>
  <si>
    <t>8.2.38</t>
  </si>
  <si>
    <t>8.2.39</t>
  </si>
  <si>
    <t>8.2.40</t>
  </si>
  <si>
    <t>8.2.41</t>
  </si>
  <si>
    <t>8.2.42</t>
  </si>
  <si>
    <t>8.2.43</t>
  </si>
  <si>
    <t>8.2.44</t>
  </si>
  <si>
    <t>8.2.45</t>
  </si>
  <si>
    <t>8.2.46</t>
  </si>
  <si>
    <t>8.2.47</t>
  </si>
  <si>
    <t>8.2.48</t>
  </si>
  <si>
    <t>8.2.49</t>
  </si>
  <si>
    <t>8.2.50</t>
  </si>
  <si>
    <t>8.2.51</t>
  </si>
  <si>
    <t>8.2.52</t>
  </si>
  <si>
    <t>8.2.53</t>
  </si>
  <si>
    <t>8.2.54</t>
  </si>
  <si>
    <t>8.2.55</t>
  </si>
  <si>
    <t>8.2.56</t>
  </si>
  <si>
    <t>8.2.57</t>
  </si>
  <si>
    <t>8.2.58</t>
  </si>
  <si>
    <t>8.2.59</t>
  </si>
  <si>
    <t>8.2.60</t>
  </si>
  <si>
    <t>8.2.61</t>
  </si>
  <si>
    <t>8.2.62</t>
  </si>
  <si>
    <t>8.2.63</t>
  </si>
  <si>
    <t>8.2.64</t>
  </si>
  <si>
    <t>8.2.65</t>
  </si>
  <si>
    <t>8.2.66</t>
  </si>
  <si>
    <t>8.2.67</t>
  </si>
  <si>
    <t>8.2.68</t>
  </si>
  <si>
    <t>8.2.69</t>
  </si>
  <si>
    <t>8.2.70</t>
  </si>
  <si>
    <t>8.2.71</t>
  </si>
  <si>
    <t>8.2.72</t>
  </si>
  <si>
    <t>8.2.73</t>
  </si>
  <si>
    <t>8.2.74</t>
  </si>
  <si>
    <t>8.2.75</t>
  </si>
  <si>
    <t>8.2.76</t>
  </si>
  <si>
    <t>8.2.77</t>
  </si>
  <si>
    <t>8.2.78</t>
  </si>
  <si>
    <t>8.2.79</t>
  </si>
  <si>
    <t>8.2.80</t>
  </si>
  <si>
    <t>8.2.81</t>
  </si>
  <si>
    <t>8.2.82</t>
  </si>
  <si>
    <t>8.2.83</t>
  </si>
  <si>
    <t>8.2.84</t>
  </si>
  <si>
    <t>Услуги по функции технологического присоединения прочие</t>
  </si>
  <si>
    <t>8.4</t>
  </si>
  <si>
    <t>8.4.1</t>
  </si>
  <si>
    <t>8.4.2</t>
  </si>
  <si>
    <t>8.4.3</t>
  </si>
  <si>
    <t xml:space="preserve">Оперативно-техническое обслуживание прочих электросетевых объектов потребителя </t>
  </si>
  <si>
    <t>2.1.2</t>
  </si>
  <si>
    <t>4.5.1.1</t>
  </si>
  <si>
    <t>4.5.1.2</t>
  </si>
  <si>
    <t>4.5.1.3</t>
  </si>
  <si>
    <t>4.7.1</t>
  </si>
  <si>
    <t>8.4.1.1</t>
  </si>
  <si>
    <t>8.4.1.2</t>
  </si>
  <si>
    <t>8.4.2.1</t>
  </si>
  <si>
    <t>8.4.2.2</t>
  </si>
  <si>
    <t>8.4.3.1</t>
  </si>
  <si>
    <t>8.4.3.2</t>
  </si>
  <si>
    <t>8.3.</t>
  </si>
  <si>
    <t>8.3.1</t>
  </si>
  <si>
    <t>8.3.1.1</t>
  </si>
  <si>
    <t>8.3.1.2</t>
  </si>
  <si>
    <t>8.3.1.3</t>
  </si>
  <si>
    <t>8.3.1.4</t>
  </si>
  <si>
    <t>8.3.1.5</t>
  </si>
  <si>
    <t>8.3.1.6</t>
  </si>
  <si>
    <t>8.3.2</t>
  </si>
  <si>
    <t>8.3.2.1</t>
  </si>
  <si>
    <t>8.3.2.2</t>
  </si>
  <si>
    <t>8.3.2.3</t>
  </si>
  <si>
    <t>8.3.2.4</t>
  </si>
  <si>
    <t>8.3.2.5</t>
  </si>
  <si>
    <t>8.3.2.6</t>
  </si>
  <si>
    <t>1 ТУ</t>
  </si>
  <si>
    <t>1 проект</t>
  </si>
  <si>
    <t>Производство и реализация теплоэнергии</t>
  </si>
  <si>
    <t>Предоставление места в кабельной канализации за один метр в месяц для размещения одного кабеля</t>
  </si>
  <si>
    <t xml:space="preserve">Услуга местного завершения вызова на сеть ПАО "Ростелеком" </t>
  </si>
  <si>
    <t>1 чел-час</t>
  </si>
  <si>
    <t>к приказу ПАО "Россети Юг"</t>
  </si>
  <si>
    <t>приказом ПАО "Россети Юг"</t>
  </si>
  <si>
    <t>филиала ПАО "Россети Юг" - "Ростовэнерго"</t>
  </si>
  <si>
    <t>Испытание защитных средств (перчатки, боты) в стационарной лаборатории</t>
  </si>
  <si>
    <t>Испытание измерительной штанги в стационарной лаборатории</t>
  </si>
  <si>
    <t>Испытание защитных средств (указателей НН) в стационарной лаборатории</t>
  </si>
  <si>
    <t>Испытание защитных средств (указателей ВН) в стационарной лаборатории</t>
  </si>
  <si>
    <t>Испытание защитных средств (электроизмерительные клещи до 1000 В) в стационарной лаборатории</t>
  </si>
  <si>
    <t>Испытание защитных средств (инструмент с изол. рукоятками) в стационарной лаборатории</t>
  </si>
  <si>
    <t>Проведение хроматографического анализа трансформаторного масла</t>
  </si>
  <si>
    <t>Определение реакции водной вытяжки трансформаторного масла</t>
  </si>
  <si>
    <t>Определение кислотного числа</t>
  </si>
  <si>
    <t>Определение температуры вспышки</t>
  </si>
  <si>
    <t>Содержание воды в трансформаторном масле</t>
  </si>
  <si>
    <t>Содержания механических примесей в трансформаторном масле</t>
  </si>
  <si>
    <t>Определение tg б трансформаторного масла</t>
  </si>
  <si>
    <t>Определение электрической прочности трансформаторного масла</t>
  </si>
  <si>
    <t>Проверка стабильности масла против окисления</t>
  </si>
  <si>
    <t>Измерение сопротивления изоляции осветительной сети до 1000В (при вывинченных лампах) на один провод</t>
  </si>
  <si>
    <t xml:space="preserve"> 3.6.4.4</t>
  </si>
  <si>
    <t xml:space="preserve"> 3.6.4.5</t>
  </si>
  <si>
    <t xml:space="preserve"> 3.6.4.6</t>
  </si>
  <si>
    <t xml:space="preserve"> 3.6.4.7</t>
  </si>
  <si>
    <t xml:space="preserve"> 3.6.4.8</t>
  </si>
  <si>
    <t xml:space="preserve"> 3.6.4.9</t>
  </si>
  <si>
    <t xml:space="preserve"> 3.6.4.10</t>
  </si>
  <si>
    <t xml:space="preserve"> 3.6.4.11</t>
  </si>
  <si>
    <t xml:space="preserve"> 3.6.4.12</t>
  </si>
  <si>
    <t xml:space="preserve"> 3.6.4.13</t>
  </si>
  <si>
    <t xml:space="preserve"> 3.6.4.14</t>
  </si>
  <si>
    <t xml:space="preserve"> 3.6.4.15</t>
  </si>
  <si>
    <t xml:space="preserve"> 3.6.4.16</t>
  </si>
  <si>
    <t xml:space="preserve"> 3.6.4.17</t>
  </si>
  <si>
    <t xml:space="preserve"> 3.6.4.18</t>
  </si>
  <si>
    <t xml:space="preserve"> 3.6.4.19</t>
  </si>
  <si>
    <t xml:space="preserve"> 3.6.4.20</t>
  </si>
  <si>
    <t xml:space="preserve"> 3.6.4.21</t>
  </si>
  <si>
    <t xml:space="preserve"> 3.6.4.22</t>
  </si>
  <si>
    <t xml:space="preserve"> 3.6.4.23</t>
  </si>
  <si>
    <t xml:space="preserve"> 3.6.4.24</t>
  </si>
  <si>
    <t xml:space="preserve"> 3.6.4.25</t>
  </si>
  <si>
    <t xml:space="preserve"> 3.6.4.26</t>
  </si>
  <si>
    <t xml:space="preserve"> 3.6.4.27</t>
  </si>
  <si>
    <t xml:space="preserve"> 3.6.4.28</t>
  </si>
  <si>
    <t xml:space="preserve"> 3.6.4.29</t>
  </si>
  <si>
    <t xml:space="preserve"> 3.6.4.30</t>
  </si>
  <si>
    <t xml:space="preserve"> 3.6.4.31</t>
  </si>
  <si>
    <t xml:space="preserve"> 3.6.4.32</t>
  </si>
  <si>
    <t xml:space="preserve"> 3.6.4.33</t>
  </si>
  <si>
    <t xml:space="preserve"> 3.6.4.34</t>
  </si>
  <si>
    <t xml:space="preserve"> 3.6.4.35</t>
  </si>
  <si>
    <t xml:space="preserve"> 3.6.4.36</t>
  </si>
  <si>
    <t xml:space="preserve"> 3.6.4.37</t>
  </si>
  <si>
    <t xml:space="preserve"> 3.6.7.3</t>
  </si>
  <si>
    <t xml:space="preserve"> 3.6.7.4</t>
  </si>
  <si>
    <t xml:space="preserve"> 3.6.7.5</t>
  </si>
  <si>
    <t xml:space="preserve"> 3.6.8.6</t>
  </si>
  <si>
    <t xml:space="preserve"> 3.6.8.7</t>
  </si>
  <si>
    <t xml:space="preserve"> 3.6.8.8</t>
  </si>
  <si>
    <t>1 договор / день / объект</t>
  </si>
  <si>
    <t>1 договор / день</t>
  </si>
  <si>
    <t>2.6.1.10</t>
  </si>
  <si>
    <t xml:space="preserve">ПАЗ 3205 Автобус </t>
  </si>
  <si>
    <t xml:space="preserve">УАЗ-2206 </t>
  </si>
  <si>
    <t>1.5.1.2.</t>
  </si>
  <si>
    <t>Предоставление доступа сторонним лицам к ВЛ для размещения ВОЛС в случае использования ОКСН</t>
  </si>
  <si>
    <t>1.5.1.2.1</t>
  </si>
  <si>
    <t>ВЛ 0,4 кВ</t>
  </si>
  <si>
    <t>1 опора/месяц</t>
  </si>
  <si>
    <t>1.5.1.2.2</t>
  </si>
  <si>
    <t>ВЛ 6-20 кВ</t>
  </si>
  <si>
    <t>1.5.1.2.3</t>
  </si>
  <si>
    <t>ВЛ 35 кВ</t>
  </si>
  <si>
    <t>1.5.1.2.4</t>
  </si>
  <si>
    <t>ВЛ 110 кВ</t>
  </si>
  <si>
    <t>1.5.1.3.</t>
  </si>
  <si>
    <t>Предоставление доступа сторонним лицам к ВЛ для размещения ВОЛС в случае использования ОКГТ</t>
  </si>
  <si>
    <t>1.5.1.3.1</t>
  </si>
  <si>
    <t>1.5.1.3.2</t>
  </si>
  <si>
    <t>Услуги по размещению телекоммуникационного оборудования связи</t>
  </si>
  <si>
    <t>1.5.1.1.</t>
  </si>
  <si>
    <t>Установка приборов учета по обращению потребителя</t>
  </si>
  <si>
    <t>2.5.1</t>
  </si>
  <si>
    <t>2.5.1.1</t>
  </si>
  <si>
    <t>2.5.1.2</t>
  </si>
  <si>
    <t>2.5.1.3</t>
  </si>
  <si>
    <t>2.5.2</t>
  </si>
  <si>
    <t>2.5.2.1</t>
  </si>
  <si>
    <t>2.5.2.2</t>
  </si>
  <si>
    <t>2.5.2.3</t>
  </si>
  <si>
    <t>2.5.3</t>
  </si>
  <si>
    <t>2.5.3.1</t>
  </si>
  <si>
    <t>2.5.3.2</t>
  </si>
  <si>
    <t>2.5.3.3</t>
  </si>
  <si>
    <t>2.5.4</t>
  </si>
  <si>
    <t>2.5.4.1</t>
  </si>
  <si>
    <t>2.5.4.2</t>
  </si>
  <si>
    <t>2.5.4.3</t>
  </si>
  <si>
    <t>2.5.5</t>
  </si>
  <si>
    <t>2.5.5.1</t>
  </si>
  <si>
    <t>2.5.5.2</t>
  </si>
  <si>
    <t>2.5.5.3</t>
  </si>
  <si>
    <t>2.5.6</t>
  </si>
  <si>
    <t>2.5.6.1</t>
  </si>
  <si>
    <t>2.5.6.2</t>
  </si>
  <si>
    <t>2.5.6.3</t>
  </si>
  <si>
    <t>2.5.6.4</t>
  </si>
  <si>
    <t>2.5.6.5</t>
  </si>
  <si>
    <t>2.5.6.6</t>
  </si>
  <si>
    <t>2.5.6.7</t>
  </si>
  <si>
    <t>2.5.7</t>
  </si>
  <si>
    <t>2.5.7.1</t>
  </si>
  <si>
    <t>2.5.7.2</t>
  </si>
  <si>
    <t>2.5.7.3</t>
  </si>
  <si>
    <t>2.5.7.4</t>
  </si>
  <si>
    <t>2.5.7.5</t>
  </si>
  <si>
    <t>2.5.7.6</t>
  </si>
  <si>
    <t>2.5.7.7</t>
  </si>
  <si>
    <t>2.5.8</t>
  </si>
  <si>
    <t>2.5.8.1</t>
  </si>
  <si>
    <t>2.5.8.2</t>
  </si>
  <si>
    <t>2.5.8.3</t>
  </si>
  <si>
    <t>2.5.8.4</t>
  </si>
  <si>
    <t>2.5.9</t>
  </si>
  <si>
    <t>2.5.9.1</t>
  </si>
  <si>
    <t>2.5.9.2</t>
  </si>
  <si>
    <t>2.5.10</t>
  </si>
  <si>
    <t>2.5.10.1</t>
  </si>
  <si>
    <t>2.5.10.2</t>
  </si>
  <si>
    <t>2.5.11</t>
  </si>
  <si>
    <t>2.5.11.1</t>
  </si>
  <si>
    <t>2.5.11.2</t>
  </si>
  <si>
    <t>2.5.12</t>
  </si>
  <si>
    <t>2.5.12.1</t>
  </si>
  <si>
    <t>2.5.12.2</t>
  </si>
  <si>
    <t>2.5.13</t>
  </si>
  <si>
    <t>2.5.13.1</t>
  </si>
  <si>
    <t>2.5.13.2</t>
  </si>
  <si>
    <t>2.5.14</t>
  </si>
  <si>
    <t>2.5.14.1</t>
  </si>
  <si>
    <t>2.5.14.2</t>
  </si>
  <si>
    <t>2.5.15</t>
  </si>
  <si>
    <t>2.5.15.1</t>
  </si>
  <si>
    <t>2.5.15.2</t>
  </si>
  <si>
    <t>2.5.15.3</t>
  </si>
  <si>
    <t>2.5.15.4</t>
  </si>
  <si>
    <t>2.5.15.5</t>
  </si>
  <si>
    <t>2.5.15.6</t>
  </si>
  <si>
    <t>2.5.15.7</t>
  </si>
  <si>
    <t>2.5.16</t>
  </si>
  <si>
    <t>2.5.16.1</t>
  </si>
  <si>
    <t>2.5.16.2</t>
  </si>
  <si>
    <t>2.5.17</t>
  </si>
  <si>
    <t>2.5.17.1</t>
  </si>
  <si>
    <t>2.5.17.2</t>
  </si>
  <si>
    <t>2.5.17.3</t>
  </si>
  <si>
    <t>2.5.18</t>
  </si>
  <si>
    <t>2.5.18.1</t>
  </si>
  <si>
    <t>2.5.18.2</t>
  </si>
  <si>
    <t>2.5.18.3</t>
  </si>
  <si>
    <t>2.5.19</t>
  </si>
  <si>
    <t>2.5.19.1</t>
  </si>
  <si>
    <t>2.5.19.2</t>
  </si>
  <si>
    <t>2.5.19.3</t>
  </si>
  <si>
    <t>2.5.20</t>
  </si>
  <si>
    <t>2.5.20.1</t>
  </si>
  <si>
    <t>2.5.20.2</t>
  </si>
  <si>
    <t>2.5.20.3</t>
  </si>
  <si>
    <t>2.5.20.4</t>
  </si>
  <si>
    <t>2.5.20.5</t>
  </si>
  <si>
    <t>2.5.20.6</t>
  </si>
  <si>
    <t>2.5.20.7</t>
  </si>
  <si>
    <t>2.5.21</t>
  </si>
  <si>
    <t>2.5.21.1</t>
  </si>
  <si>
    <t>2.5.21.2</t>
  </si>
  <si>
    <t>2.5.21.3</t>
  </si>
  <si>
    <t>2.5.21.4</t>
  </si>
  <si>
    <t>2.5.21.5</t>
  </si>
  <si>
    <t>2.5.21.6</t>
  </si>
  <si>
    <t>2.5.22</t>
  </si>
  <si>
    <t>2.5.22.1</t>
  </si>
  <si>
    <t>2.5.22.2</t>
  </si>
  <si>
    <t>2.5.22.3</t>
  </si>
  <si>
    <t>2.5.22.4</t>
  </si>
  <si>
    <t>2.5.22.5</t>
  </si>
  <si>
    <t>2.5.22.6</t>
  </si>
  <si>
    <t>2.5.22.7</t>
  </si>
  <si>
    <t>2.5.22.8</t>
  </si>
  <si>
    <t>2.5.22.9</t>
  </si>
  <si>
    <t>2.5.22.10</t>
  </si>
  <si>
    <t>2.5.23</t>
  </si>
  <si>
    <t>2.5.23.1</t>
  </si>
  <si>
    <t>2.5.23.2</t>
  </si>
  <si>
    <t>2.5.23.3</t>
  </si>
  <si>
    <t>2.5.23.4</t>
  </si>
  <si>
    <t>2.5.23.5</t>
  </si>
  <si>
    <t>2.5.23.6</t>
  </si>
  <si>
    <t>2.5.23.7</t>
  </si>
  <si>
    <t>2.5.24</t>
  </si>
  <si>
    <t>2.5.24.1</t>
  </si>
  <si>
    <t>2.5.24.2</t>
  </si>
  <si>
    <t>2.5.24.3</t>
  </si>
  <si>
    <t>2.5.25</t>
  </si>
  <si>
    <t>2.5.25.1</t>
  </si>
  <si>
    <t>2.5.25.2</t>
  </si>
  <si>
    <t>2.5.25.3</t>
  </si>
  <si>
    <t>2.5.25.4</t>
  </si>
  <si>
    <t>2.5.25.5</t>
  </si>
  <si>
    <t>2.5.26</t>
  </si>
  <si>
    <t>2.5.26.1</t>
  </si>
  <si>
    <t>2.5.26.2</t>
  </si>
  <si>
    <t>2.5.26.3</t>
  </si>
  <si>
    <t>2.5.26.4</t>
  </si>
  <si>
    <t>2.5.26.5</t>
  </si>
  <si>
    <t>2.5.26.6</t>
  </si>
  <si>
    <t>2.5.26.7</t>
  </si>
  <si>
    <t>2.5.26.8</t>
  </si>
  <si>
    <t>2.5.26.9</t>
  </si>
  <si>
    <t>2.5.26.10</t>
  </si>
  <si>
    <t>Испытание трехфазных двухобмоточных трансформаторов 3-20 кВ</t>
  </si>
  <si>
    <t>при капитальном ремонте</t>
  </si>
  <si>
    <t>1 трансформатор</t>
  </si>
  <si>
    <t>межремонтные</t>
  </si>
  <si>
    <t>при текущем ремонте</t>
  </si>
  <si>
    <t>Испытание трехфазных двухобмоточных трансформаторов 35 кВ</t>
  </si>
  <si>
    <t>Испытание трехфазных двухобмоточных трансформаторов 110 кВ</t>
  </si>
  <si>
    <t>Испытание трехфазных трехобмоточных трансформаторов 35 кВ</t>
  </si>
  <si>
    <t>Испытание трехфазных трехобмоточных трансформаторов 110 кВ</t>
  </si>
  <si>
    <t>Испытание трехфазных трансформаторов напряжения до 10 кВ включительно</t>
  </si>
  <si>
    <t>Осмотр и оценка состояния изоляции первичной обмотки, при капитальном ремонте</t>
  </si>
  <si>
    <t>Измерение сопротивления изоляции  первичной  обмотки, при капитальном ремонте</t>
  </si>
  <si>
    <t>Измерение сопротивления изоляции  первичной  обмотки, межремонтные</t>
  </si>
  <si>
    <t>Испытание изоляции обмотки повышенным напряжением частоты 50 Гц, при капитальном ремонте</t>
  </si>
  <si>
    <t>Испытание изоляции вторичных обмоток повышенным напряжением частоты 50 Гц, при капитальном ремонте</t>
  </si>
  <si>
    <t>Испытание трехфазных трансформаторов напряжения 35 кВ</t>
  </si>
  <si>
    <t>Измерение сопротивления изоляции первичной обмотки, при капитальном ремонте</t>
  </si>
  <si>
    <t>Измерение сопротивления изоляции первичной обмотки, межремонтные</t>
  </si>
  <si>
    <t>Испытание изоляции первичной обмотки повышенным напряжением частоты 50 Гц, при капитальном ремонте</t>
  </si>
  <si>
    <t>Испытание трехфазных трансформаторов напряжения 110 кВ</t>
  </si>
  <si>
    <t>Осмотр и оценка состояния изоляции обмотки, при капитальном ремонте</t>
  </si>
  <si>
    <t>Измерение сопротивления изоляции обмотки, при капитальном ремонте</t>
  </si>
  <si>
    <t>Испытание трансформаторов тока до 10 кВ включительно</t>
  </si>
  <si>
    <t>Испытание трансформаторов тока 35 кВ</t>
  </si>
  <si>
    <t>Испытание трансформаторов тока 110 кВ</t>
  </si>
  <si>
    <t>Испытания масляных и электромагнитных выключателей 6-10 кВ</t>
  </si>
  <si>
    <t>1 фаза выключателя</t>
  </si>
  <si>
    <t>Испытания масляных и электромагнитных выключателей 35 кВ</t>
  </si>
  <si>
    <t>Испытания масляных и электромагнитных выключателей 110 кВ</t>
  </si>
  <si>
    <t>Испытания вводов с фарфоровой изоляцией напряжением до 35 кВ включительно распределительных устройств</t>
  </si>
  <si>
    <t>1 ввод</t>
  </si>
  <si>
    <t>Осмотр и оценка состояния изоляции вводов с фарфоровой изоляцией напряжением до 35 кВ включительно распределительных устройств при капитальном ремонте</t>
  </si>
  <si>
    <t>Осмотр и оценка состояния изоляции вводов с фарфоровой изоляцией напряжением до 35 кВ включительно распределительных устройств межремонтные</t>
  </si>
  <si>
    <t>Измерение сопротивления изоляции вводов с фарфоровой изоляцией напряжением до 35 кВ включительно распределительных устройств при капитальном ремонте</t>
  </si>
  <si>
    <t>Измерение сопротивления изоляции вводов с фарфоровой изоляцией напряжением до 35 кВ включительно распределительных устройств межремонтное</t>
  </si>
  <si>
    <t>Испытание вводов с фарфоровой изоляцией напряжением до 35 кВ включительно распределительных устройств повышенным напряжением частоты 50 Гц при капитальном ремонте</t>
  </si>
  <si>
    <t>Испытание вводов с фарфоровой изоляцией напряжением до 35 кВ включительно распределительных устройств повышенным напряжением частоты 50 Гц межремонтное</t>
  </si>
  <si>
    <t>Испытания отделителей, короткозамыкателей, разъединителей,  заземляющих ножей напряжением до 20 кВ включительно</t>
  </si>
  <si>
    <t>1 фаза аппарата</t>
  </si>
  <si>
    <t>Осмотр и оценка состояния изоляции, при капитальном ремонте</t>
  </si>
  <si>
    <t>Испытание многоэлементной основной изоляции повышенным напряжением частоты 50 Гц, при капитальном ремонте</t>
  </si>
  <si>
    <t>Испытания отделителей, короткозамыкателей, разъединителей,  заземляющих ножей напряжением 35 кВ</t>
  </si>
  <si>
    <t>Испытания отделителей, короткозамыкателей, разъединителей,  заземляющих ножей напряжением 110 кВ</t>
  </si>
  <si>
    <t>Испытания вентильных разрядников напряжением до 10 кВ включительно</t>
  </si>
  <si>
    <t>1 разрядник</t>
  </si>
  <si>
    <t>Осмотр и оценка состояния изоляции разрядников, при капитальном ремонте</t>
  </si>
  <si>
    <t>Осмотр и оценка состояния изоляции разрядников, межремонтные испытания</t>
  </si>
  <si>
    <t>Осмотр и оценка состояния изоляции разрядников, при текущем ремонте</t>
  </si>
  <si>
    <t>Измерение тока проводимости микроамперметром, при капитальном ремонте</t>
  </si>
  <si>
    <t>Измерение тока проводимости микроамперметром, межремонтные испытания</t>
  </si>
  <si>
    <t>Измерение пробивного напряжения, при капитальном ремонте</t>
  </si>
  <si>
    <t>Ревизия регистраторов срабатывания, межремонтные испытания</t>
  </si>
  <si>
    <t>Ревизия регистраторов срабатывания, при текущем ремонте</t>
  </si>
  <si>
    <t>Испытания вентильных разрядников напряжением 35 кВ</t>
  </si>
  <si>
    <t>Испытания вентильных разрядников напряжением 110 кВ</t>
  </si>
  <si>
    <t>Измерение тока проводимости под рабочим напряжением измерительной штангой, межремонтные испытания</t>
  </si>
  <si>
    <t>Испытания конденсаторов связи, отбора мощности напряжением до 110 кВ включительно</t>
  </si>
  <si>
    <t>1 конденсатор</t>
  </si>
  <si>
    <t>Осмотр и оценка состояния изоляции конденсаторов, при капитальном ремонте</t>
  </si>
  <si>
    <t>Осмотр и оценка состояния изоляции конденсаторов, межремонтные испытания</t>
  </si>
  <si>
    <t>Измерение сопротивления изоляции, при капитальном ремонте</t>
  </si>
  <si>
    <t>Измерение емкости, при капитальном ремонте</t>
  </si>
  <si>
    <t>Измерение тангенса угла диэлектрических потерь, при капитальном ремонте</t>
  </si>
  <si>
    <t>Испытание средств защиты, инструмента и испытательных установок</t>
  </si>
  <si>
    <t>Испытания переключающих устройств силовых трансформаторов напряжением до 110 кВ включительно, число ступеней регулирования 9-12</t>
  </si>
  <si>
    <t>1 устройство</t>
  </si>
  <si>
    <t>Измерение переходных сопротивлений контактов постоянному току, при капитальном ремонте</t>
  </si>
  <si>
    <t>Измерение переходных сопротивлений контактов постоянному току, при текущем ремонте</t>
  </si>
  <si>
    <t>Испытание изоляции повышенным напряжением частоты 50 Гц, при капитальном ремонте</t>
  </si>
  <si>
    <t>Измерение электрического сопротивления токоограничивающих резисторов, при капитальном ремонте</t>
  </si>
  <si>
    <t>Измерение электрического сопротивления токоограничивающих резисторов, при текущем ремонте</t>
  </si>
  <si>
    <t>Снятие круговой диаграммы, при капитальном ремонте</t>
  </si>
  <si>
    <t>Осциллографирование процесса переключения контактов контактора, при капитальном ремонте</t>
  </si>
  <si>
    <t>Осциллографирование процесса переключения контактов контактора, при текущем ремонте</t>
  </si>
  <si>
    <t>Испытания переключающих устройств силовых трансформаторов напряжением до 110 кВ включительно, число ступеней регулирования 16-18</t>
  </si>
  <si>
    <t>1 реактор</t>
  </si>
  <si>
    <t>Измерение сопротивления изоляции обмоток относительно болтов крепления, при капитальном ремонте</t>
  </si>
  <si>
    <t>Испытание опорных изоляторов реактора повышенным напряжением частоты 50 Гц, при капитальном ремонте</t>
  </si>
  <si>
    <t>Испытания комплектных распределительных устройств внутренней и наружной установки (кроме измерений и испытаний установленного в них оборудования)</t>
  </si>
  <si>
    <t>1 ячейка</t>
  </si>
  <si>
    <t>Измерение сопротивления изоляции элементов,  выполненных из органических материалов, при капитальном ремонте</t>
  </si>
  <si>
    <t>Испытание изоляции первичных цепей повышенным напряжением частоты 50 Гц, при капитальном ремонте</t>
  </si>
  <si>
    <t>Измерение сопротивления контактов постоянному току, при капитальном ремонте</t>
  </si>
  <si>
    <t>Испытание оборудования электрооборудования до 1000В</t>
  </si>
  <si>
    <t xml:space="preserve"> 2.5.30</t>
  </si>
  <si>
    <t xml:space="preserve"> 2.5.31</t>
  </si>
  <si>
    <t xml:space="preserve"> 2.5.32</t>
  </si>
  <si>
    <t xml:space="preserve"> 2.5.33</t>
  </si>
  <si>
    <t xml:space="preserve"> 2.5.34</t>
  </si>
  <si>
    <t xml:space="preserve"> 2.5.35</t>
  </si>
  <si>
    <r>
      <t>Услуги по отключению / подключению потребителей, являющихся собственниками и пользователями помещений в многоквартирных домах и жилых домах</t>
    </r>
    <r>
      <rPr>
        <vertAlign val="superscript"/>
        <sz val="12"/>
        <rFont val="Times New Roman"/>
        <family val="1"/>
        <charset val="204"/>
      </rPr>
      <t>2</t>
    </r>
  </si>
  <si>
    <t>8.3.3</t>
  </si>
  <si>
    <t>8.3.4</t>
  </si>
  <si>
    <t>Подготовка заключения, подготовка и выдача технического задания (технических условий), расчета стартовой стоимости на перемещение/перекладку КЛ 0,4-10 кВ</t>
  </si>
  <si>
    <t>Участие в работе комиссии по приемке КЛ</t>
  </si>
  <si>
    <t>8.3.3.1</t>
  </si>
  <si>
    <t>8.3.3.2</t>
  </si>
  <si>
    <t>8.3.3.3</t>
  </si>
  <si>
    <t>8.3.3.4</t>
  </si>
  <si>
    <t>8.3.3.5</t>
  </si>
  <si>
    <t>8.3.3.6</t>
  </si>
  <si>
    <t>Подготовка заключения, подготовка и выдача технического задания (технических условий),расчета стартовой стоимости на перемещение/перекладку КЛ 35-110 кВ</t>
  </si>
  <si>
    <t>1 ТУ / 1 объект</t>
  </si>
  <si>
    <t>1 договор</t>
  </si>
  <si>
    <t>8.3.4.1</t>
  </si>
  <si>
    <t>8.3.4.2</t>
  </si>
  <si>
    <t>8.3.4.3</t>
  </si>
  <si>
    <t>8.3.4.4</t>
  </si>
  <si>
    <t>8.3.4.5</t>
  </si>
  <si>
    <t>8.3.4.6</t>
  </si>
  <si>
    <r>
      <t>Исполнение надзорных функций при проведении работ по перемещению объектов электроэнергетики</t>
    </r>
    <r>
      <rPr>
        <vertAlign val="superscript"/>
        <sz val="12"/>
        <rFont val="Times New Roman"/>
        <family val="1"/>
        <charset val="204"/>
      </rPr>
      <t>5</t>
    </r>
  </si>
  <si>
    <t>Испытания вводов c бумажно-бакелитовой (в том числе мастиконаполненные) изоляцией напряжением до 110 кВ включительно распределительных устройств</t>
  </si>
  <si>
    <t>Испытания вводов с бумажно-бакелитовой (в том числе мастиконаполненные) изоляцией напряжением до 110 кВ включительно распределительных устройств при капитальном ремонте</t>
  </si>
  <si>
    <t>Испытания вводов с бумажно-бакелитовой (в том числе мастиконаполненные) изоляцией напряжением до 110 кВ включительно распределительных устройств межремонтные</t>
  </si>
  <si>
    <t>2.5.20.8</t>
  </si>
  <si>
    <t>2.5.20.9</t>
  </si>
  <si>
    <t>2.5.20.10</t>
  </si>
  <si>
    <t>2.5.20.11</t>
  </si>
  <si>
    <t>2.5.21.7</t>
  </si>
  <si>
    <t>2.5.21.8</t>
  </si>
  <si>
    <t>2.5.21.9</t>
  </si>
  <si>
    <t>2.5.21.10</t>
  </si>
  <si>
    <t>2.5.24.4</t>
  </si>
  <si>
    <t>2.5.24.5</t>
  </si>
  <si>
    <t>2.5.24.6</t>
  </si>
  <si>
    <t>2.5.25.6</t>
  </si>
  <si>
    <t>2.5.25.7</t>
  </si>
  <si>
    <t>2.5.25.8</t>
  </si>
  <si>
    <t>2.5.25.9</t>
  </si>
  <si>
    <t>2.5.25.10</t>
  </si>
  <si>
    <t>2.5.27</t>
  </si>
  <si>
    <t>2.5.27.1</t>
  </si>
  <si>
    <t>2.5.27.2</t>
  </si>
  <si>
    <t>2.5.27.3</t>
  </si>
  <si>
    <t>2.5.28</t>
  </si>
  <si>
    <t>2.5.28.1</t>
  </si>
  <si>
    <t>2.5.28.2</t>
  </si>
  <si>
    <t>2.5.28.3</t>
  </si>
  <si>
    <t>2.5.28.4</t>
  </si>
  <si>
    <t>2.5.28.5</t>
  </si>
  <si>
    <t>2.5.15.8</t>
  </si>
  <si>
    <t>2.5.22.11</t>
  </si>
  <si>
    <t>2.5.29</t>
  </si>
  <si>
    <t>2.5.29.1</t>
  </si>
  <si>
    <t>2.5.29.2</t>
  </si>
  <si>
    <t>2.5.29.3</t>
  </si>
  <si>
    <t>2.5.29.4</t>
  </si>
  <si>
    <t>2.5.29.5</t>
  </si>
  <si>
    <t>2.5.29.6</t>
  </si>
  <si>
    <t>2.5.29.7</t>
  </si>
  <si>
    <t>2.5.29.8</t>
  </si>
  <si>
    <t>2.5.29.9</t>
  </si>
  <si>
    <t>2.5.29.10</t>
  </si>
  <si>
    <t>8.3.5</t>
  </si>
  <si>
    <t>8.3.5.1</t>
  </si>
  <si>
    <t>8.3.5.2</t>
  </si>
  <si>
    <t>8.3.5.3</t>
  </si>
  <si>
    <t>8.3.5.4</t>
  </si>
  <si>
    <t>8.3.5.5</t>
  </si>
  <si>
    <t>8.3.5.6</t>
  </si>
  <si>
    <t>Подготовка заключения, подготовка и выдача технического задания (технических условий), расчета стартовой стоимости на перемещение/перекладку КЛС</t>
  </si>
  <si>
    <t>Участие в работе комиссии по приемке КЛС</t>
  </si>
  <si>
    <t>8.2.85</t>
  </si>
  <si>
    <t>БКМ-317-01 на базе  ГАЗ-3897 К192ОР 161</t>
  </si>
  <si>
    <t xml:space="preserve">Для физических лиц (частные жилые дома) </t>
  </si>
  <si>
    <t>Для юридических лиц</t>
  </si>
  <si>
    <t>Для юридических лиц (сложные проекты)</t>
  </si>
  <si>
    <r>
      <t>Испытание и диагностика электрооборудования, защитных средств и приборов</t>
    </r>
    <r>
      <rPr>
        <vertAlign val="superscript"/>
        <sz val="12"/>
        <rFont val="Times New Roman"/>
        <family val="1"/>
        <charset val="204"/>
      </rPr>
      <t>1</t>
    </r>
  </si>
  <si>
    <r>
      <t>Услуга по предоставлению информации для разработки схемы выдачи мощности</t>
    </r>
    <r>
      <rPr>
        <vertAlign val="superscript"/>
        <sz val="12"/>
        <rFont val="Times New Roman"/>
        <family val="1"/>
        <charset val="204"/>
      </rPr>
      <t>3</t>
    </r>
  </si>
  <si>
    <r>
      <t>Оказание услуг по восстановлению ранее выданных условий и выдача их дубликатов в отношении ранее присоединенных энергопринимающих устройств (без увеличения мощности)</t>
    </r>
    <r>
      <rPr>
        <vertAlign val="superscript"/>
        <sz val="12"/>
        <rFont val="Times New Roman"/>
        <family val="1"/>
        <charset val="204"/>
      </rPr>
      <t>4</t>
    </r>
  </si>
  <si>
    <r>
      <t>Оказание услуг по предоставлению информации в целях перераспределения присоединенной мощности</t>
    </r>
    <r>
      <rPr>
        <vertAlign val="superscript"/>
        <sz val="12"/>
        <rFont val="Times New Roman"/>
        <family val="1"/>
        <charset val="204"/>
      </rPr>
      <t xml:space="preserve">4 </t>
    </r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</si>
  <si>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В единичных расценках на работы не учтены затраты на проезд работников и техники к месту проведения работ и обратно. При определении стоимости работ необходимо дополнительно учитывать затраты на проезд работников и техники к месту проведения работ и обратно с помощью расценок раздела 8.2. </t>
    </r>
  </si>
  <si>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Размер компенсации ограничен условием, изложенным в пункте 121(1) Постановления Правительства РФ от 06.05.2011 № 354 "О предоставлении коммунальных услуг собственникам и пользователям помещений в многоквартирных домах и жилых домов".</t>
    </r>
  </si>
  <si>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Стоимость услуги является ориентировочной и подлежит уточнению при заключении договора с Заявителем, зависит от необходимого Заявителю объема информации и степени сложности запроса. </t>
    </r>
  </si>
  <si>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Размер компенсации ограничен условием, изложенным в пункте 79 "Правил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сетям", утвержденных Постановлением Правительства РФ от 27 декабря 2004 г. N 861.</t>
    </r>
  </si>
  <si>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В стоимости работ не учтены затраты на проезд работников и техники к месту проведения работ и обратно. При определении стоимости работ необходимо дополнительно учитывать затраты на проезд работников и техники к месту проведения работ и обратно с помощью расценок раздела 8.2. При определении стоимости услуг с использованием данных расценок при изменении физического объема услуги изменяется пропорционально количеству только стоимость, зависящая от переменной части расценки. Например, Стоимость Услуг без учета НДС = Постоянная часть расценки + Переменная часть расценки * Физический объем услуги, руб.    </t>
    </r>
  </si>
  <si>
    <t>2.6.2</t>
  </si>
  <si>
    <t>Испытания силовых кабельных линий напряжением до 1 кВ включительно:</t>
  </si>
  <si>
    <t>1 кабель</t>
  </si>
  <si>
    <t>Испытания силовых кабельных линий напряжением 6-20 кВ:</t>
  </si>
  <si>
    <t>Испытания силовых кабельных линий напряжением 6-20 кВ: при капитальном ремонте</t>
  </si>
  <si>
    <t>Испытания силовых кабельных линий напряжением 6-20 кВ: межремонтные</t>
  </si>
  <si>
    <t>Осмотр концевой разделки кабеля, при капитальном ремонте</t>
  </si>
  <si>
    <t>Осмотр концевой разделки кабеля, межремонтные испытания</t>
  </si>
  <si>
    <t>Измерение сопротивления изоляции, межремонтные испытания</t>
  </si>
  <si>
    <t>Испытание повышенным выпрямленным напряжением, при капитальном ремонте</t>
  </si>
  <si>
    <t>Испытание повышенным выпрямленным напряжением, межремонтные испытания</t>
  </si>
  <si>
    <t>Фазировка кабельных линий, при капитальном ремонте</t>
  </si>
  <si>
    <t>Фазировка кабельных линий, межремонтные испытания</t>
  </si>
  <si>
    <t>Испытания силовых кабельных линий напряжением 35-110 кВ:</t>
  </si>
  <si>
    <t>Испытания силовых кабельных линий напряжением 35-110 кВ: при капитальном ремонте</t>
  </si>
  <si>
    <t>Испытания силовых кабельных линий напряжением 35-110 кВ: межремонтные</t>
  </si>
  <si>
    <t>Определение места повреждения силовых кабельных линий напряжением до 1 кВ включительно:</t>
  </si>
  <si>
    <t>Определение места повреждения силовых кабельных линий напряжением до 1 кВ включительно: межремонтные испытания</t>
  </si>
  <si>
    <t>1 повреждение</t>
  </si>
  <si>
    <t>Определение зоны предполагаемого повреждения одним из относительных методов, межремонтные испытания</t>
  </si>
  <si>
    <t>Уточнение места повреждения одним из абсолютных методов, межремонтные испытания</t>
  </si>
  <si>
    <t>Определение места повреждения силовых кабельных линий напряжением 6-20 кВ:</t>
  </si>
  <si>
    <t>Определение места повреждения силовых кабельных линий напряжением 6-20 кВ: межремонтные испытания</t>
  </si>
  <si>
    <t>2.6.2.1</t>
  </si>
  <si>
    <t>2.6.2.2</t>
  </si>
  <si>
    <t>2.6.2.3</t>
  </si>
  <si>
    <t>2.6.2.1.1</t>
  </si>
  <si>
    <t>2.6.2.1.2</t>
  </si>
  <si>
    <t>2.6.2.2.1</t>
  </si>
  <si>
    <t>2.6.2.2.2</t>
  </si>
  <si>
    <t>2.6.2.2.3</t>
  </si>
  <si>
    <t>2.6.2.2.4</t>
  </si>
  <si>
    <t>2.6.2.2.5</t>
  </si>
  <si>
    <t>2.6.2.2.6</t>
  </si>
  <si>
    <t>2.6.2.2.7</t>
  </si>
  <si>
    <t>2.6.2.2.8</t>
  </si>
  <si>
    <t>2.6.2.2.9</t>
  </si>
  <si>
    <t>2.6.2.2.10</t>
  </si>
  <si>
    <t>2.6.2.3.1</t>
  </si>
  <si>
    <t>2.6.2.3.2</t>
  </si>
  <si>
    <t>2.6.2.3.3</t>
  </si>
  <si>
    <t>2.6.2.3.4</t>
  </si>
  <si>
    <t>2.6.2.3.5</t>
  </si>
  <si>
    <t>2.6.2.3.6</t>
  </si>
  <si>
    <t>2.6.2.3.7</t>
  </si>
  <si>
    <t>2.6.2.3.8</t>
  </si>
  <si>
    <t>2.6.2.3.9</t>
  </si>
  <si>
    <t>2.6.2.3.10</t>
  </si>
  <si>
    <t>2.6.2.4</t>
  </si>
  <si>
    <t>2.6.2.4.1</t>
  </si>
  <si>
    <t>2.6.2.4.2</t>
  </si>
  <si>
    <t>2.6.2.4.3</t>
  </si>
  <si>
    <t>2.6.2.4.4</t>
  </si>
  <si>
    <t>2.6.2.4.5</t>
  </si>
  <si>
    <t>2.6.2.5</t>
  </si>
  <si>
    <t>2.6.2.5.1</t>
  </si>
  <si>
    <t>2.6.2.5.2</t>
  </si>
  <si>
    <t>2.6.2.5.3</t>
  </si>
  <si>
    <t>2.6.2.5.4</t>
  </si>
  <si>
    <t>2.6.2.5.5</t>
  </si>
  <si>
    <r>
      <t>Испытания силовых кабельных линий и опреление мест повреждения 
(для ПО ЦЭС)</t>
    </r>
    <r>
      <rPr>
        <vertAlign val="superscript"/>
        <sz val="12"/>
        <rFont val="Times New Roman"/>
        <family val="1"/>
        <charset val="204"/>
      </rPr>
      <t>1</t>
    </r>
  </si>
  <si>
    <t>3.2.1</t>
  </si>
  <si>
    <t>3.2.1.1</t>
  </si>
  <si>
    <t>Подведение СИП с использованием спец. техники (для 1-фазного ввода)</t>
  </si>
  <si>
    <t>1 ответвление</t>
  </si>
  <si>
    <t>Заземление трубостойки</t>
  </si>
  <si>
    <t>1 заземлитель</t>
  </si>
  <si>
    <t>Монтаж трубостойки L=4,4 м</t>
  </si>
  <si>
    <t>1 трубостойка</t>
  </si>
  <si>
    <t>1 щит</t>
  </si>
  <si>
    <t>3.2.2</t>
  </si>
  <si>
    <t>3.2.2.1</t>
  </si>
  <si>
    <t>Подведение СИП с использованием спец. техники (для 3-фазного ввода)</t>
  </si>
  <si>
    <t>3.2.3</t>
  </si>
  <si>
    <t>3.2.3.1</t>
  </si>
  <si>
    <t>3.2.3.2</t>
  </si>
  <si>
    <t>3.2.3.3</t>
  </si>
  <si>
    <t>3.2.4</t>
  </si>
  <si>
    <t>3.2.4.1</t>
  </si>
  <si>
    <t>3.2.4.2</t>
  </si>
  <si>
    <t>3.2.4.3</t>
  </si>
  <si>
    <t>1 шт</t>
  </si>
  <si>
    <t>Монтаж щита 24 модуля, кирпич</t>
  </si>
  <si>
    <t>от "_____" _______ 2023 г. № _______</t>
  </si>
  <si>
    <t>3.2.5</t>
  </si>
  <si>
    <t>3.2.5.1</t>
  </si>
  <si>
    <t>3.2.5.2</t>
  </si>
  <si>
    <t>3.2.5.3</t>
  </si>
  <si>
    <t>3.2.5.4</t>
  </si>
  <si>
    <t>3.2.6</t>
  </si>
  <si>
    <t>3.2.6.1</t>
  </si>
  <si>
    <t>3.2.6.2</t>
  </si>
  <si>
    <t>3.2.6.3</t>
  </si>
  <si>
    <t>3.2.6.4</t>
  </si>
  <si>
    <t>3.2.7</t>
  </si>
  <si>
    <t>3.2.7.1</t>
  </si>
  <si>
    <t>3.2.7.2</t>
  </si>
  <si>
    <t>3.2.7.3</t>
  </si>
  <si>
    <t>3.2.7.4</t>
  </si>
  <si>
    <t>3.2.7.5</t>
  </si>
  <si>
    <t>3.2.8</t>
  </si>
  <si>
    <t>3.2.8.1</t>
  </si>
  <si>
    <t>3.2.8.2</t>
  </si>
  <si>
    <t>3.2.8.3</t>
  </si>
  <si>
    <t>3.2.8.4</t>
  </si>
  <si>
    <t>3.2.8.5</t>
  </si>
  <si>
    <t>3.2.8.6</t>
  </si>
  <si>
    <t>3.2.9</t>
  </si>
  <si>
    <t>3.2.9.1</t>
  </si>
  <si>
    <t>3.2.9.2</t>
  </si>
  <si>
    <t>3.2.9.3</t>
  </si>
  <si>
    <t>3.2.9.4</t>
  </si>
  <si>
    <t>3.2.9.5</t>
  </si>
  <si>
    <t>3.2.9.6</t>
  </si>
  <si>
    <t>3.2.9.7</t>
  </si>
  <si>
    <t>3.2.10</t>
  </si>
  <si>
    <t>3.2.10.1</t>
  </si>
  <si>
    <t>3.2.10.2</t>
  </si>
  <si>
    <t>3.2.10.3</t>
  </si>
  <si>
    <t>3.2.10.4</t>
  </si>
  <si>
    <t>3.2.10.5</t>
  </si>
  <si>
    <t>3.2.10.6</t>
  </si>
  <si>
    <t>3.2.10.7</t>
  </si>
  <si>
    <t>Монтаж щита</t>
  </si>
  <si>
    <t>Установка автоматических выключателей (ввод)</t>
  </si>
  <si>
    <t>Монтаж контура заземления</t>
  </si>
  <si>
    <t>Установка однополюсных автоматов в щитке</t>
  </si>
  <si>
    <t>Цена с 01.01.2024, руб.</t>
  </si>
  <si>
    <t xml:space="preserve">ЗИЛ 130 (автокран г.п. 6,3т.)  </t>
  </si>
  <si>
    <t>ЗИЛ 450850 (самосвал)</t>
  </si>
  <si>
    <t xml:space="preserve">ЗИЛ 133ГЯ (автокран г.п.10т) </t>
  </si>
  <si>
    <t xml:space="preserve">ЗИЛ 131  бурильно-крановая машина D бур.750 мм.) </t>
  </si>
  <si>
    <t>ЗИЛ-131 ТВ26 (авто-вышка телескопическая, в.п. 26м.)</t>
  </si>
  <si>
    <t>ЗИЛ 431410 (автоподъемник ПГ22 в.п. 22м.)</t>
  </si>
  <si>
    <t>ЗИЛ 131 ТВ-26 (авто-вышка телескопическая, в.п. 26м)</t>
  </si>
  <si>
    <t xml:space="preserve">ГАЗ 3307 ЭТЛ (электролаборатория)        </t>
  </si>
  <si>
    <t>ГАЗ-66 (бригадный грузопассажирский)</t>
  </si>
  <si>
    <t xml:space="preserve">ГАЗ 33021 Газель (грузовой) </t>
  </si>
  <si>
    <t xml:space="preserve">ГАЗ 3308 (БКМ-317) бурильно-крановая машина) </t>
  </si>
  <si>
    <t xml:space="preserve">ГАЗ 3307 (Автогидроподъемник АПТ-17А, в.п 17м.) </t>
  </si>
  <si>
    <t>ГАЗ 3110 (легковой)</t>
  </si>
  <si>
    <t>ГАЗ-6601 (бригадный грузопассажирский)</t>
  </si>
  <si>
    <t>ГАЗ 330730 (грузовой бортовой)</t>
  </si>
  <si>
    <t xml:space="preserve">ГАЗ 3308 (Автогидроподъемник АТП-14.0, в.п 14м.) </t>
  </si>
  <si>
    <t>ГАЗ-31105 (легковой)</t>
  </si>
  <si>
    <t xml:space="preserve">ГАЗ-22177 "Соболь" (Грузопассажирский) </t>
  </si>
  <si>
    <t>ГАЗ 322132 (автобус 14 мест)</t>
  </si>
  <si>
    <t>ГАЗ 2705 (грузопассажирский)</t>
  </si>
  <si>
    <t>ГАЗ-33081 (электролабаратория                             ЭТЛ-35)</t>
  </si>
  <si>
    <t xml:space="preserve">ГАЗ-66 ЭТЛ (электролаборатория) </t>
  </si>
  <si>
    <t>ГАЗ 52 (масловоз)</t>
  </si>
  <si>
    <t xml:space="preserve">КАМАЗ-65115 (самосвал) </t>
  </si>
  <si>
    <t xml:space="preserve">КАМАЗ-55111 (самосвал) </t>
  </si>
  <si>
    <t>КАМАЗ 54115-15 (Сед. Тягач)</t>
  </si>
  <si>
    <t xml:space="preserve">МАЗ 5337 (автокран г.п.16т) </t>
  </si>
  <si>
    <t>МАЗ-54329 (седельный тягач)</t>
  </si>
  <si>
    <t>МАЗ-64229 (седельный тягач, полуприцеп низкорамный)</t>
  </si>
  <si>
    <t>МАЗ-5334 (автокран СМК-10 г.п.10 т.)</t>
  </si>
  <si>
    <t xml:space="preserve">МАЗ 5337, КС3577/3 (автокран г.п.14т) </t>
  </si>
  <si>
    <t>Урал 4320 (многофункциональное (автоподъемник, кран-манипулятор, бурильно-крановая машина)</t>
  </si>
  <si>
    <t xml:space="preserve">УРАЛ 4320 (тягач лесовоз) </t>
  </si>
  <si>
    <t>Т-700А (трактор колесный, отвал)</t>
  </si>
  <si>
    <t xml:space="preserve">Т-150 К  (трактор колесный) </t>
  </si>
  <si>
    <t xml:space="preserve">Т-150К (трактор колесный) </t>
  </si>
  <si>
    <t>ЮМЗ (трактор, экскаватор ЭО-2621)</t>
  </si>
  <si>
    <t>МТЗ-80 (трактор, бурильная машина БМ-203)</t>
  </si>
  <si>
    <t xml:space="preserve">МТЗ-82 (трактор, бурильная машина БМ-203). </t>
  </si>
  <si>
    <t>МТЗ-80 (трактор, погрузчик СНУ-0,5)</t>
  </si>
  <si>
    <t>МТЗ 82 (трактор колесный с плугом)</t>
  </si>
  <si>
    <t xml:space="preserve">ГАЗ-33073 (телескопическая вышка ТВ-26 в.п. 26) </t>
  </si>
  <si>
    <t xml:space="preserve">ГАЗ-3308 (Автогидроподъемник АТП-14.0, в.п 14м.) </t>
  </si>
  <si>
    <t xml:space="preserve">ГАЗ-33081 (БКМ-317) бурильно-крановая машина) </t>
  </si>
  <si>
    <t>ЛИАЗ-677 (автобус 42 места)</t>
  </si>
  <si>
    <t>ПАЗ 37421 (автобус 29 мест)</t>
  </si>
  <si>
    <t>УАЗ 390994 грузопассажирский</t>
  </si>
  <si>
    <t>УАЗ 39099 грузопассажирский</t>
  </si>
  <si>
    <t>УАЗ 315148 (легковой)</t>
  </si>
  <si>
    <t>УАЗ 3303 (грузовой бортовой)</t>
  </si>
  <si>
    <t>УАЗ-390995 (бригадный грузопассажирский)</t>
  </si>
  <si>
    <t>ВАЗ-21213 (легковой)</t>
  </si>
  <si>
    <t>ВАЗ-213110 (легковой)</t>
  </si>
  <si>
    <t xml:space="preserve">ВАЗ 21074 (легковой) </t>
  </si>
  <si>
    <t>Шевроле-Нива (легковой)</t>
  </si>
  <si>
    <t>Нисан-патрол (легковой)</t>
  </si>
  <si>
    <t>KIA SPORTAGE (легковой)</t>
  </si>
  <si>
    <t xml:space="preserve">КАМАЗ-43118 (автоподъемник в.п. 28м.) </t>
  </si>
  <si>
    <t>Трактор КРТ 3 с мульчером  RAM 2200  61ОМ 7347</t>
  </si>
  <si>
    <t>Подъемник самоходный стреловой ПСС-141.29Э  на шасси КАМАЗ                       43118-50 У423ТН 161</t>
  </si>
  <si>
    <t>Оперативное обслуживание на абонентских линиях и ТП без учета затрат на машины и механизмы</t>
  </si>
  <si>
    <t>Абоненская плата за пользование ведомственным телефоном АТС для населения</t>
  </si>
  <si>
    <t>Абоненская плата за пользование ведомственным телефоном АТС, предоставление выхода на сеть связи общего пользования  для организаций</t>
  </si>
  <si>
    <t>Абоненская плата за пользование ведомственным телефоном АТС, предоставление выхода на сеть общего пользования и выход на сеть ведомственной внутризоновой междугородней связи  для организаций</t>
  </si>
  <si>
    <t>Абоненская плата за пользование параллельным телефонным номером  для организаций</t>
  </si>
  <si>
    <t>Предоставление  в пользование прямого провода, образованного в линейных сооружениях, принадлежащих и обслуживанмых филиалом ПАО "Россети Юг"-"Ростовэнерго"  для организаций</t>
  </si>
  <si>
    <t>Услуги местного инициирования вызова на сети ПАО "Ростелеком"</t>
  </si>
  <si>
    <t>Выполнение работ по осмотру, измерению, обследованию объектов электросетевого хозяйства ПАО "Россети Юг", в целях предоставления информации пользователям о наличии (отсутстия) технологической возможности предоставления доступа к объекту инфраструктуры ПАО "Россети Юг"</t>
  </si>
  <si>
    <t>Подготовка информации в соответствии с запросом пользователя инфраструктуры</t>
  </si>
  <si>
    <r>
      <t xml:space="preserve">Услуги по предоставлениюпо предоставлению информации пользователям инфраструктуры </t>
    </r>
    <r>
      <rPr>
        <vertAlign val="superscript"/>
        <sz val="12"/>
        <rFont val="Times New Roman"/>
        <family val="1"/>
        <charset val="204"/>
      </rPr>
      <t>5</t>
    </r>
  </si>
  <si>
    <t>Испытание токоограничивающих сухих реакторов напряжением до 220 кВ</t>
  </si>
  <si>
    <r>
      <t>Переустройство электросетевых объектов Общества по инициативе третьих лиц (пакетная услуга)</t>
    </r>
    <r>
      <rPr>
        <vertAlign val="superscript"/>
        <sz val="12"/>
        <rFont val="Times New Roman"/>
        <family val="1"/>
        <charset val="204"/>
      </rPr>
      <t>1</t>
    </r>
  </si>
  <si>
    <r>
      <t>Выполнение работ, отнесенных к компетенции заявителя, при осуществлении технологического присоединения («ТП под ключ», пакетная услуга)</t>
    </r>
    <r>
      <rPr>
        <vertAlign val="superscript"/>
        <sz val="12"/>
        <rFont val="Times New Roman"/>
        <family val="1"/>
        <charset val="204"/>
      </rPr>
      <t>1</t>
    </r>
  </si>
  <si>
    <r>
      <t>ТП под ключ в однофазном исполнении без учета стоимости технологического присоединения и материалов (пакет "Базовый")</t>
    </r>
    <r>
      <rPr>
        <vertAlign val="superscript"/>
        <sz val="12"/>
        <rFont val="Times New Roman"/>
        <family val="1"/>
        <charset val="204"/>
      </rPr>
      <t>1</t>
    </r>
  </si>
  <si>
    <r>
      <t>ТП под ключ в однофазном исполнении без учета стоимости технологического присоединения и материалов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
(пакет "Минимальный")</t>
    </r>
  </si>
  <si>
    <r>
      <t>ТП под ключ в трехфазном исполнении без учета стоимости технологического присоединения и материалов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
(пакет "Минимальный")</t>
    </r>
  </si>
  <si>
    <r>
      <t>ТП под ключ в трехфазном исполнении без учета стоимости технологического присоединения и материалов (пакет "Базовый")</t>
    </r>
    <r>
      <rPr>
        <vertAlign val="superscript"/>
        <sz val="12"/>
        <rFont val="Times New Roman"/>
        <family val="1"/>
        <charset val="204"/>
      </rPr>
      <t>1</t>
    </r>
  </si>
  <si>
    <r>
      <t>ТП под ключ в однофазном исполнении без учета стоимости технологического присоединения и материалов (пакет "Стандарт")</t>
    </r>
    <r>
      <rPr>
        <vertAlign val="superscript"/>
        <sz val="12"/>
        <rFont val="Times New Roman"/>
        <family val="1"/>
        <charset val="204"/>
      </rPr>
      <t>1</t>
    </r>
  </si>
  <si>
    <r>
      <t>ТП под ключ в трехфазном исполнении без учета стоимости технологического присоединения и материалов (пакет "Стандарт")</t>
    </r>
    <r>
      <rPr>
        <vertAlign val="superscript"/>
        <sz val="12"/>
        <rFont val="Times New Roman"/>
        <family val="1"/>
        <charset val="204"/>
      </rPr>
      <t>1</t>
    </r>
  </si>
  <si>
    <r>
      <t>ТП под ключ в однофазном исполнении без учета стоимости технологического присоединения и материалов (пакет "Премиум")</t>
    </r>
    <r>
      <rPr>
        <vertAlign val="superscript"/>
        <sz val="12"/>
        <rFont val="Times New Roman"/>
        <family val="1"/>
        <charset val="204"/>
      </rPr>
      <t>1</t>
    </r>
  </si>
  <si>
    <r>
      <t>ТП под ключ в трехфазном исполнении без учета стоимости технологического присоединения и материалов (пакет "Премиум")</t>
    </r>
    <r>
      <rPr>
        <vertAlign val="superscript"/>
        <sz val="12"/>
        <rFont val="Times New Roman"/>
        <family val="1"/>
        <charset val="204"/>
      </rPr>
      <t>1</t>
    </r>
  </si>
  <si>
    <r>
      <t>ТП под ключ в однофазном исполнении без учета стоимости технологического присоединения и материалов (пакет "Электроточка")</t>
    </r>
    <r>
      <rPr>
        <vertAlign val="superscript"/>
        <sz val="12"/>
        <rFont val="Times New Roman"/>
        <family val="1"/>
        <charset val="204"/>
      </rPr>
      <t>1</t>
    </r>
  </si>
  <si>
    <r>
      <t>ТП под ключ в трехфазном исполнении без учета стоимости технологического присоединения и материалов (пакет "Электроточка")</t>
    </r>
    <r>
      <rPr>
        <vertAlign val="superscript"/>
        <sz val="12"/>
        <rFont val="Times New Roman"/>
        <family val="1"/>
        <charset val="204"/>
      </rPr>
      <t>1</t>
    </r>
  </si>
  <si>
    <r>
      <t>Проведение работ по переустройству/перемещению ВЛ 0,4-10 кВ</t>
    </r>
    <r>
      <rPr>
        <vertAlign val="superscript"/>
        <sz val="12"/>
        <rFont val="Times New Roman"/>
        <family val="1"/>
        <charset val="204"/>
      </rPr>
      <t>5</t>
    </r>
  </si>
  <si>
    <r>
      <t>Проведение работ по переустройству/перемещению ВЛ 35-110 кВ</t>
    </r>
    <r>
      <rPr>
        <vertAlign val="superscript"/>
        <sz val="12"/>
        <rFont val="Times New Roman"/>
        <family val="1"/>
        <charset val="204"/>
      </rPr>
      <t>5</t>
    </r>
  </si>
  <si>
    <r>
      <t>Проведение работ по переустройству/перемещению КЛ 0,4-10 кВ</t>
    </r>
    <r>
      <rPr>
        <vertAlign val="superscript"/>
        <sz val="12"/>
        <rFont val="Times New Roman"/>
        <family val="1"/>
        <charset val="204"/>
      </rPr>
      <t>5</t>
    </r>
  </si>
  <si>
    <r>
      <t>Проведение работ по переустройству/перемещению КЛ 35-110 кВ</t>
    </r>
    <r>
      <rPr>
        <vertAlign val="superscript"/>
        <sz val="12"/>
        <rFont val="Times New Roman"/>
        <family val="1"/>
        <charset val="204"/>
      </rPr>
      <t>5</t>
    </r>
  </si>
  <si>
    <r>
      <t>Проведение работ по переустройству/перемещению кабельных линий связи</t>
    </r>
    <r>
      <rPr>
        <vertAlign val="superscript"/>
        <sz val="12"/>
        <rFont val="Times New Roman"/>
        <family val="1"/>
        <charset val="204"/>
      </rPr>
      <t>5</t>
    </r>
  </si>
  <si>
    <r>
      <t xml:space="preserve"> Строительство и эксплуатация ВОЛС на воздушных линиях электропередачи 0,4-10 кВ</t>
    </r>
    <r>
      <rPr>
        <vertAlign val="superscript"/>
        <sz val="12"/>
        <rFont val="Times New Roman"/>
        <family val="1"/>
        <charset val="204"/>
      </rPr>
      <t>5</t>
    </r>
  </si>
  <si>
    <r>
      <t>Строительство и эксплуатация ВОЛС на воздушных линиях электропередачи 35-110 кВ</t>
    </r>
    <r>
      <rPr>
        <vertAlign val="superscript"/>
        <sz val="12"/>
        <rFont val="Times New Roman"/>
        <family val="1"/>
        <charset val="204"/>
      </rPr>
      <t>5</t>
    </r>
  </si>
  <si>
    <r>
      <t>Строительство и эксплуатация ВОЛС на воздушных линиях электропередачи 0,4 -110 кВ</t>
    </r>
    <r>
      <rPr>
        <vertAlign val="superscript"/>
        <sz val="12"/>
        <rFont val="Times New Roman"/>
        <family val="1"/>
        <charset val="204"/>
      </rPr>
      <t>5</t>
    </r>
  </si>
  <si>
    <t>Определение плотности трансформаторного масла с учетом ЭТЛ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</si>
</sst>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164" fontId="9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74">
    <xf numFmtId="0" fontId="0" fillId="0" borderId="0" xfId="0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164" fontId="1" fillId="2" borderId="1" xfId="4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6" fillId="0" borderId="0" xfId="0" applyFont="1" applyFill="1"/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" fillId="0" borderId="1" xfId="0" applyFont="1" applyFill="1" applyBorder="1" applyAlignment="1">
      <alignment vertical="top"/>
    </xf>
    <xf numFmtId="0" fontId="13" fillId="2" borderId="1" xfId="0" applyFont="1" applyFill="1" applyBorder="1" applyAlignment="1">
      <alignment horizontal="center" vertical="top"/>
    </xf>
    <xf numFmtId="0" fontId="12" fillId="2" borderId="0" xfId="0" applyFont="1" applyFill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 shrinkToFit="1"/>
    </xf>
    <xf numFmtId="4" fontId="1" fillId="2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164" fontId="5" fillId="2" borderId="1" xfId="4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4" fontId="5" fillId="2" borderId="1" xfId="0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Fill="1" applyAlignment="1">
      <alignment horizontal="left" vertical="top"/>
    </xf>
    <xf numFmtId="0" fontId="1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0" fillId="0" borderId="0" xfId="0" applyFont="1" applyFill="1" applyAlignment="1">
      <alignment vertical="top"/>
    </xf>
    <xf numFmtId="0" fontId="12" fillId="0" borderId="0" xfId="0" applyFont="1" applyFill="1" applyAlignment="1">
      <alignment horizontal="right" vertical="top"/>
    </xf>
    <xf numFmtId="164" fontId="12" fillId="0" borderId="0" xfId="0" applyNumberFormat="1" applyFont="1" applyFill="1" applyAlignment="1">
      <alignment vertical="top"/>
    </xf>
    <xf numFmtId="4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center" vertical="top" wrapText="1"/>
    </xf>
    <xf numFmtId="49" fontId="12" fillId="0" borderId="1" xfId="3" applyNumberFormat="1" applyFont="1" applyFill="1" applyBorder="1" applyAlignment="1">
      <alignment horizontal="center" vertical="top" wrapText="1"/>
    </xf>
    <xf numFmtId="0" fontId="12" fillId="0" borderId="1" xfId="3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/>
    </xf>
    <xf numFmtId="0" fontId="12" fillId="0" borderId="1" xfId="3" applyFont="1" applyBorder="1" applyAlignment="1">
      <alignment vertical="top" wrapText="1"/>
    </xf>
    <xf numFmtId="49" fontId="12" fillId="0" borderId="3" xfId="3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2" fillId="0" borderId="1" xfId="3" applyNumberFormat="1" applyFont="1" applyFill="1" applyBorder="1" applyAlignment="1">
      <alignment horizontal="left" vertical="top" wrapText="1"/>
    </xf>
    <xf numFmtId="0" fontId="12" fillId="0" borderId="3" xfId="3" applyFont="1" applyFill="1" applyBorder="1" applyAlignment="1">
      <alignment vertical="top" wrapText="1"/>
    </xf>
    <xf numFmtId="16" fontId="1" fillId="2" borderId="1" xfId="0" applyNumberFormat="1" applyFont="1" applyFill="1" applyBorder="1" applyAlignment="1">
      <alignment horizontal="center" vertical="top" wrapText="1"/>
    </xf>
    <xf numFmtId="164" fontId="1" fillId="0" borderId="1" xfId="4" applyFont="1" applyFill="1" applyBorder="1" applyAlignment="1">
      <alignment vertical="top" wrapText="1"/>
    </xf>
    <xf numFmtId="0" fontId="1" fillId="2" borderId="4" xfId="3" applyFont="1" applyFill="1" applyBorder="1" applyAlignment="1">
      <alignment horizontal="left" vertical="top" wrapText="1"/>
    </xf>
    <xf numFmtId="164" fontId="1" fillId="2" borderId="1" xfId="4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164" fontId="1" fillId="2" borderId="4" xfId="4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shrinkToFit="1"/>
    </xf>
    <xf numFmtId="4" fontId="1" fillId="0" borderId="1" xfId="0" applyNumberFormat="1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4" applyFont="1" applyFill="1" applyBorder="1" applyAlignment="1">
      <alignment horizontal="center" vertical="top" wrapText="1"/>
    </xf>
    <xf numFmtId="0" fontId="1" fillId="2" borderId="1" xfId="3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2" borderId="4" xfId="0" applyFont="1" applyFill="1" applyBorder="1" applyAlignment="1">
      <alignment horizontal="center" vertical="top" wrapText="1"/>
    </xf>
    <xf numFmtId="164" fontId="6" fillId="2" borderId="0" xfId="0" applyNumberFormat="1" applyFont="1" applyFill="1" applyAlignment="1">
      <alignment vertical="top"/>
    </xf>
    <xf numFmtId="164" fontId="12" fillId="2" borderId="0" xfId="0" applyNumberFormat="1" applyFont="1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4" fontId="12" fillId="0" borderId="0" xfId="0" applyNumberFormat="1" applyFont="1" applyFill="1" applyAlignment="1">
      <alignment vertical="top"/>
    </xf>
    <xf numFmtId="4" fontId="17" fillId="2" borderId="0" xfId="0" applyNumberFormat="1" applyFont="1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4" fontId="12" fillId="0" borderId="1" xfId="0" applyNumberFormat="1" applyFont="1" applyBorder="1" applyAlignment="1">
      <alignment horizontal="center" vertical="top"/>
    </xf>
    <xf numFmtId="164" fontId="1" fillId="2" borderId="2" xfId="4" applyFont="1" applyFill="1" applyBorder="1" applyAlignment="1">
      <alignment vertical="top" wrapText="1"/>
    </xf>
    <xf numFmtId="0" fontId="12" fillId="2" borderId="0" xfId="0" applyFont="1" applyFill="1" applyAlignment="1">
      <alignment horizontal="center" vertical="top"/>
    </xf>
    <xf numFmtId="164" fontId="1" fillId="0" borderId="2" xfId="4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horizontal="center" vertical="top"/>
    </xf>
    <xf numFmtId="4" fontId="12" fillId="0" borderId="7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/>
    </xf>
    <xf numFmtId="4" fontId="19" fillId="0" borderId="1" xfId="0" applyNumberFormat="1" applyFont="1" applyFill="1" applyBorder="1" applyAlignment="1">
      <alignment horizontal="center" vertical="top"/>
    </xf>
    <xf numFmtId="2" fontId="2" fillId="0" borderId="1" xfId="2" applyNumberFormat="1" applyFont="1" applyFill="1" applyBorder="1" applyAlignment="1">
      <alignment horizontal="center" vertical="top"/>
    </xf>
    <xf numFmtId="164" fontId="19" fillId="2" borderId="1" xfId="4" applyFont="1" applyFill="1" applyBorder="1" applyAlignment="1">
      <alignment vertical="top" wrapText="1"/>
    </xf>
    <xf numFmtId="164" fontId="19" fillId="2" borderId="2" xfId="4" applyFont="1" applyFill="1" applyBorder="1" applyAlignment="1">
      <alignment vertical="top" wrapText="1"/>
    </xf>
    <xf numFmtId="4" fontId="19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justify" vertical="top" wrapText="1"/>
    </xf>
    <xf numFmtId="4" fontId="1" fillId="0" borderId="6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justify" vertical="top" wrapText="1"/>
    </xf>
    <xf numFmtId="49" fontId="1" fillId="0" borderId="0" xfId="0" applyNumberFormat="1" applyFont="1" applyFill="1" applyBorder="1" applyAlignment="1">
      <alignment horizontal="justify" vertical="top" wrapText="1"/>
    </xf>
    <xf numFmtId="0" fontId="10" fillId="2" borderId="0" xfId="0" applyFont="1" applyFill="1" applyAlignment="1">
      <alignment horizontal="center" vertical="top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4" fontId="5" fillId="2" borderId="4" xfId="4" applyFont="1" applyFill="1" applyBorder="1" applyAlignment="1">
      <alignment horizontal="center" vertical="top" wrapText="1"/>
    </xf>
    <xf numFmtId="164" fontId="5" fillId="2" borderId="5" xfId="4" applyFont="1" applyFill="1" applyBorder="1" applyAlignment="1">
      <alignment horizontal="center" vertical="top" wrapText="1"/>
    </xf>
    <xf numFmtId="164" fontId="5" fillId="2" borderId="6" xfId="4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164" fontId="1" fillId="2" borderId="4" xfId="4" applyFont="1" applyFill="1" applyBorder="1" applyAlignment="1">
      <alignment horizontal="center" vertical="top" wrapText="1"/>
    </xf>
    <xf numFmtId="164" fontId="1" fillId="2" borderId="5" xfId="4" applyFont="1" applyFill="1" applyBorder="1" applyAlignment="1">
      <alignment horizontal="center" vertical="top" wrapText="1"/>
    </xf>
    <xf numFmtId="164" fontId="1" fillId="2" borderId="6" xfId="4" applyFont="1" applyFill="1" applyBorder="1" applyAlignment="1">
      <alignment horizontal="center" vertical="top" wrapText="1"/>
    </xf>
    <xf numFmtId="164" fontId="5" fillId="2" borderId="1" xfId="4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4" fontId="1" fillId="2" borderId="4" xfId="0" applyNumberFormat="1" applyFont="1" applyFill="1" applyBorder="1" applyAlignment="1">
      <alignment horizontal="left" vertical="top" wrapText="1"/>
    </xf>
    <xf numFmtId="4" fontId="1" fillId="2" borderId="5" xfId="0" applyNumberFormat="1" applyFont="1" applyFill="1" applyBorder="1" applyAlignment="1">
      <alignment horizontal="left" vertical="top" wrapText="1"/>
    </xf>
    <xf numFmtId="4" fontId="1" fillId="2" borderId="6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justify" vertical="top" wrapText="1"/>
    </xf>
    <xf numFmtId="4" fontId="1" fillId="0" borderId="4" xfId="0" applyNumberFormat="1" applyFont="1" applyFill="1" applyBorder="1" applyAlignment="1">
      <alignment horizontal="justify" vertical="top" wrapText="1"/>
    </xf>
    <xf numFmtId="4" fontId="1" fillId="0" borderId="5" xfId="0" applyNumberFormat="1" applyFont="1" applyFill="1" applyBorder="1" applyAlignment="1">
      <alignment horizontal="justify" vertical="top" wrapText="1"/>
    </xf>
    <xf numFmtId="4" fontId="1" fillId="0" borderId="6" xfId="0" applyNumberFormat="1" applyFont="1" applyFill="1" applyBorder="1" applyAlignment="1">
      <alignment horizontal="justify" vertical="top" wrapText="1"/>
    </xf>
    <xf numFmtId="2" fontId="12" fillId="3" borderId="1" xfId="0" applyNumberFormat="1" applyFont="1" applyFill="1" applyBorder="1" applyAlignment="1">
      <alignment horizontal="center" vertical="top"/>
    </xf>
    <xf numFmtId="4" fontId="1" fillId="3" borderId="1" xfId="0" applyNumberFormat="1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2 2" xfId="3"/>
    <cellStyle name="Стиль 1" xfId="2"/>
    <cellStyle name="Финансовый" xfId="4" builtinId="3"/>
    <cellStyle name="Финансовый 2 2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8"/>
  <sheetViews>
    <sheetView tabSelected="1" view="pageBreakPreview" topLeftCell="A223" zoomScale="115" zoomScaleNormal="100" zoomScaleSheetLayoutView="115" workbookViewId="0">
      <selection activeCell="B239" sqref="B239"/>
    </sheetView>
  </sheetViews>
  <sheetFormatPr defaultColWidth="9.140625" defaultRowHeight="15.75" x14ac:dyDescent="0.25"/>
  <cols>
    <col min="1" max="1" width="11.28515625" style="12" bestFit="1" customWidth="1"/>
    <col min="2" max="2" width="83.5703125" style="3" customWidth="1"/>
    <col min="3" max="3" width="17.140625" style="3" customWidth="1"/>
    <col min="4" max="4" width="13.28515625" style="3" customWidth="1"/>
    <col min="5" max="5" width="14.28515625" style="3" customWidth="1"/>
    <col min="6" max="6" width="17.140625" style="3" customWidth="1"/>
    <col min="7" max="7" width="11" style="3" customWidth="1"/>
    <col min="8" max="8" width="9.140625" style="3"/>
    <col min="9" max="9" width="11.140625" style="3" bestFit="1" customWidth="1"/>
    <col min="10" max="16384" width="9.140625" style="3"/>
  </cols>
  <sheetData>
    <row r="1" spans="1:6" s="13" customFormat="1" ht="18.75" x14ac:dyDescent="0.25">
      <c r="A1" s="16"/>
      <c r="B1" s="46"/>
      <c r="C1" s="46"/>
      <c r="D1" s="47"/>
      <c r="E1" s="47"/>
      <c r="F1" s="15" t="s">
        <v>117</v>
      </c>
    </row>
    <row r="2" spans="1:6" s="13" customFormat="1" ht="18.75" x14ac:dyDescent="0.25">
      <c r="A2" s="16"/>
      <c r="B2" s="46"/>
      <c r="C2" s="46"/>
      <c r="D2" s="47"/>
      <c r="E2" s="47"/>
      <c r="F2" s="15" t="s">
        <v>452</v>
      </c>
    </row>
    <row r="3" spans="1:6" s="13" customFormat="1" ht="18.75" x14ac:dyDescent="0.25">
      <c r="A3" s="16"/>
      <c r="B3" s="46"/>
      <c r="C3" s="46"/>
      <c r="D3" s="47"/>
      <c r="E3" s="47"/>
      <c r="F3" s="15" t="s">
        <v>930</v>
      </c>
    </row>
    <row r="4" spans="1:6" s="13" customFormat="1" ht="18.75" x14ac:dyDescent="0.25">
      <c r="A4" s="16"/>
      <c r="B4" s="46"/>
      <c r="C4" s="46"/>
      <c r="D4" s="47"/>
      <c r="E4" s="47"/>
      <c r="F4" s="15"/>
    </row>
    <row r="5" spans="1:6" s="13" customFormat="1" ht="18.75" x14ac:dyDescent="0.25">
      <c r="A5" s="16"/>
      <c r="B5" s="46"/>
      <c r="C5" s="46"/>
      <c r="D5" s="47"/>
      <c r="E5" s="47"/>
      <c r="F5" s="15" t="s">
        <v>33</v>
      </c>
    </row>
    <row r="6" spans="1:6" s="13" customFormat="1" ht="18.75" x14ac:dyDescent="0.25">
      <c r="A6" s="16"/>
      <c r="B6" s="46"/>
      <c r="C6" s="46"/>
      <c r="D6" s="47"/>
      <c r="E6" s="47"/>
      <c r="F6" s="15" t="s">
        <v>453</v>
      </c>
    </row>
    <row r="7" spans="1:6" s="13" customFormat="1" ht="18.75" x14ac:dyDescent="0.25">
      <c r="A7" s="16"/>
      <c r="B7" s="46"/>
      <c r="C7" s="46"/>
      <c r="D7" s="47"/>
      <c r="E7" s="47"/>
      <c r="F7" s="15" t="s">
        <v>930</v>
      </c>
    </row>
    <row r="8" spans="1:6" ht="20.25" customHeight="1" x14ac:dyDescent="0.25">
      <c r="A8" s="16"/>
      <c r="B8" s="17"/>
      <c r="C8" s="17"/>
      <c r="D8" s="17"/>
      <c r="E8" s="17"/>
      <c r="F8" s="17"/>
    </row>
    <row r="9" spans="1:6" s="4" customFormat="1" ht="18.75" x14ac:dyDescent="0.25">
      <c r="A9" s="122" t="s">
        <v>300</v>
      </c>
      <c r="B9" s="122"/>
      <c r="C9" s="122"/>
      <c r="D9" s="122"/>
      <c r="E9" s="122"/>
      <c r="F9" s="122"/>
    </row>
    <row r="10" spans="1:6" s="4" customFormat="1" ht="18.75" x14ac:dyDescent="0.25">
      <c r="A10" s="122" t="s">
        <v>454</v>
      </c>
      <c r="B10" s="122"/>
      <c r="C10" s="122"/>
      <c r="D10" s="122"/>
      <c r="E10" s="122"/>
      <c r="F10" s="122"/>
    </row>
    <row r="11" spans="1:6" x14ac:dyDescent="0.25">
      <c r="A11" s="16"/>
      <c r="B11" s="17"/>
      <c r="C11" s="17"/>
      <c r="D11" s="17"/>
      <c r="E11" s="17"/>
      <c r="F11" s="17"/>
    </row>
    <row r="12" spans="1:6" ht="20.25" customHeight="1" x14ac:dyDescent="0.25">
      <c r="A12" s="142" t="s">
        <v>62</v>
      </c>
      <c r="B12" s="146" t="s">
        <v>63</v>
      </c>
      <c r="C12" s="148" t="s">
        <v>2</v>
      </c>
      <c r="D12" s="146" t="s">
        <v>974</v>
      </c>
      <c r="E12" s="146"/>
      <c r="F12" s="146"/>
    </row>
    <row r="13" spans="1:6" x14ac:dyDescent="0.25">
      <c r="A13" s="142"/>
      <c r="B13" s="147"/>
      <c r="C13" s="149"/>
      <c r="D13" s="34" t="s">
        <v>0</v>
      </c>
      <c r="E13" s="34" t="s">
        <v>9</v>
      </c>
      <c r="F13" s="34" t="s">
        <v>1</v>
      </c>
    </row>
    <row r="14" spans="1:6" ht="21.75" customHeight="1" x14ac:dyDescent="0.25">
      <c r="A14" s="18"/>
      <c r="B14" s="143" t="s">
        <v>64</v>
      </c>
      <c r="C14" s="144"/>
      <c r="D14" s="144"/>
      <c r="E14" s="144"/>
      <c r="F14" s="145"/>
    </row>
    <row r="15" spans="1:6" ht="21.75" customHeight="1" x14ac:dyDescent="0.25">
      <c r="A15" s="19" t="s">
        <v>65</v>
      </c>
      <c r="B15" s="150" t="s">
        <v>66</v>
      </c>
      <c r="C15" s="151"/>
      <c r="D15" s="151"/>
      <c r="E15" s="151"/>
      <c r="F15" s="151"/>
    </row>
    <row r="16" spans="1:6" ht="31.5" x14ac:dyDescent="0.25">
      <c r="A16" s="51" t="s">
        <v>42</v>
      </c>
      <c r="B16" s="52" t="s">
        <v>67</v>
      </c>
      <c r="C16" s="132" t="s">
        <v>307</v>
      </c>
      <c r="D16" s="132"/>
      <c r="E16" s="132"/>
      <c r="F16" s="132"/>
    </row>
    <row r="17" spans="1:8" ht="30.75" customHeight="1" x14ac:dyDescent="0.25">
      <c r="A17" s="51" t="s">
        <v>43</v>
      </c>
      <c r="B17" s="52" t="s">
        <v>68</v>
      </c>
      <c r="C17" s="132" t="s">
        <v>307</v>
      </c>
      <c r="D17" s="132"/>
      <c r="E17" s="132"/>
      <c r="F17" s="132"/>
    </row>
    <row r="18" spans="1:8" ht="33" customHeight="1" x14ac:dyDescent="0.25">
      <c r="A18" s="51" t="s">
        <v>10</v>
      </c>
      <c r="B18" s="52" t="s">
        <v>69</v>
      </c>
      <c r="C18" s="132" t="s">
        <v>307</v>
      </c>
      <c r="D18" s="132"/>
      <c r="E18" s="132"/>
      <c r="F18" s="132"/>
    </row>
    <row r="19" spans="1:8" ht="33.75" customHeight="1" x14ac:dyDescent="0.25">
      <c r="A19" s="51" t="s">
        <v>44</v>
      </c>
      <c r="B19" s="52" t="s">
        <v>70</v>
      </c>
      <c r="C19" s="132" t="s">
        <v>307</v>
      </c>
      <c r="D19" s="132"/>
      <c r="E19" s="132"/>
      <c r="F19" s="132"/>
    </row>
    <row r="20" spans="1:8" ht="36.75" customHeight="1" x14ac:dyDescent="0.25">
      <c r="A20" s="51" t="s">
        <v>45</v>
      </c>
      <c r="B20" s="52" t="s">
        <v>71</v>
      </c>
      <c r="C20" s="132"/>
      <c r="D20" s="132"/>
      <c r="E20" s="132"/>
      <c r="F20" s="132"/>
    </row>
    <row r="21" spans="1:8" ht="31.5" x14ac:dyDescent="0.25">
      <c r="A21" s="51" t="s">
        <v>72</v>
      </c>
      <c r="B21" s="52" t="s">
        <v>73</v>
      </c>
      <c r="C21" s="132"/>
      <c r="D21" s="132"/>
      <c r="E21" s="132"/>
      <c r="F21" s="132"/>
    </row>
    <row r="22" spans="1:8" ht="37.5" customHeight="1" x14ac:dyDescent="0.25">
      <c r="A22" s="51" t="s">
        <v>532</v>
      </c>
      <c r="B22" s="53" t="s">
        <v>531</v>
      </c>
      <c r="C22" s="129" t="s">
        <v>308</v>
      </c>
      <c r="D22" s="130"/>
      <c r="E22" s="130"/>
      <c r="F22" s="131"/>
    </row>
    <row r="23" spans="1:8" s="26" customFormat="1" ht="33.75" customHeight="1" x14ac:dyDescent="0.25">
      <c r="A23" s="51" t="s">
        <v>516</v>
      </c>
      <c r="B23" s="53" t="s">
        <v>517</v>
      </c>
      <c r="C23" s="129"/>
      <c r="D23" s="130"/>
      <c r="E23" s="130"/>
      <c r="F23" s="131"/>
    </row>
    <row r="24" spans="1:8" s="26" customFormat="1" ht="35.25" customHeight="1" x14ac:dyDescent="0.25">
      <c r="A24" s="51" t="s">
        <v>518</v>
      </c>
      <c r="B24" s="54" t="s">
        <v>519</v>
      </c>
      <c r="C24" s="7" t="s">
        <v>520</v>
      </c>
      <c r="D24" s="84">
        <v>72.44</v>
      </c>
      <c r="E24" s="84">
        <f>ROUND(D24*0.2,2)</f>
        <v>14.49</v>
      </c>
      <c r="F24" s="84">
        <f>D24+E24</f>
        <v>86.929999999999993</v>
      </c>
      <c r="G24" s="91">
        <f>ROUND(D24*0.2,2)-E24</f>
        <v>0</v>
      </c>
      <c r="H24" s="48"/>
    </row>
    <row r="25" spans="1:8" s="26" customFormat="1" ht="35.25" customHeight="1" x14ac:dyDescent="0.25">
      <c r="A25" s="51" t="s">
        <v>521</v>
      </c>
      <c r="B25" s="54" t="s">
        <v>522</v>
      </c>
      <c r="C25" s="7" t="s">
        <v>520</v>
      </c>
      <c r="D25" s="84">
        <v>90.43</v>
      </c>
      <c r="E25" s="84">
        <f t="shared" ref="E25:E27" si="0">ROUND(D25*0.2,2)</f>
        <v>18.09</v>
      </c>
      <c r="F25" s="84">
        <f t="shared" ref="F25:F27" si="1">D25+E25</f>
        <v>108.52000000000001</v>
      </c>
      <c r="G25" s="91">
        <f t="shared" ref="G25:G88" si="2">ROUND(D25*0.2,2)-E25</f>
        <v>0</v>
      </c>
      <c r="H25" s="48"/>
    </row>
    <row r="26" spans="1:8" s="26" customFormat="1" ht="35.25" customHeight="1" x14ac:dyDescent="0.25">
      <c r="A26" s="51" t="s">
        <v>523</v>
      </c>
      <c r="B26" s="54" t="s">
        <v>524</v>
      </c>
      <c r="C26" s="7" t="s">
        <v>520</v>
      </c>
      <c r="D26" s="84">
        <v>132.93</v>
      </c>
      <c r="E26" s="84">
        <f t="shared" si="0"/>
        <v>26.59</v>
      </c>
      <c r="F26" s="84">
        <f t="shared" si="1"/>
        <v>159.52000000000001</v>
      </c>
      <c r="G26" s="91">
        <f t="shared" si="2"/>
        <v>0</v>
      </c>
      <c r="H26" s="48"/>
    </row>
    <row r="27" spans="1:8" s="26" customFormat="1" ht="35.25" customHeight="1" x14ac:dyDescent="0.25">
      <c r="A27" s="51" t="s">
        <v>525</v>
      </c>
      <c r="B27" s="54" t="s">
        <v>526</v>
      </c>
      <c r="C27" s="7" t="s">
        <v>520</v>
      </c>
      <c r="D27" s="84">
        <v>203.77</v>
      </c>
      <c r="E27" s="84">
        <f t="shared" si="0"/>
        <v>40.75</v>
      </c>
      <c r="F27" s="84">
        <f t="shared" si="1"/>
        <v>244.52</v>
      </c>
      <c r="G27" s="91">
        <f t="shared" si="2"/>
        <v>0</v>
      </c>
      <c r="H27" s="48"/>
    </row>
    <row r="28" spans="1:8" s="26" customFormat="1" ht="36" customHeight="1" x14ac:dyDescent="0.25">
      <c r="A28" s="51" t="s">
        <v>527</v>
      </c>
      <c r="B28" s="53" t="s">
        <v>528</v>
      </c>
      <c r="C28" s="123"/>
      <c r="D28" s="124"/>
      <c r="E28" s="124"/>
      <c r="F28" s="125"/>
      <c r="G28" s="91">
        <f t="shared" si="2"/>
        <v>0</v>
      </c>
      <c r="H28" s="48"/>
    </row>
    <row r="29" spans="1:8" s="26" customFormat="1" ht="35.25" customHeight="1" x14ac:dyDescent="0.25">
      <c r="A29" s="51" t="s">
        <v>529</v>
      </c>
      <c r="B29" s="54" t="s">
        <v>524</v>
      </c>
      <c r="C29" s="7" t="s">
        <v>520</v>
      </c>
      <c r="D29" s="84">
        <v>264.74</v>
      </c>
      <c r="E29" s="84">
        <f t="shared" ref="E29:E30" si="3">ROUND(D29*0.2,2)</f>
        <v>52.95</v>
      </c>
      <c r="F29" s="84">
        <f t="shared" ref="F29:F30" si="4">D29+E29</f>
        <v>317.69</v>
      </c>
      <c r="G29" s="91">
        <f t="shared" si="2"/>
        <v>0</v>
      </c>
      <c r="H29" s="48"/>
    </row>
    <row r="30" spans="1:8" s="26" customFormat="1" ht="35.25" customHeight="1" x14ac:dyDescent="0.25">
      <c r="A30" s="51" t="s">
        <v>530</v>
      </c>
      <c r="B30" s="54" t="s">
        <v>526</v>
      </c>
      <c r="C30" s="7" t="s">
        <v>520</v>
      </c>
      <c r="D30" s="84">
        <v>401.48</v>
      </c>
      <c r="E30" s="84">
        <f t="shared" si="3"/>
        <v>80.3</v>
      </c>
      <c r="F30" s="84">
        <f t="shared" si="4"/>
        <v>481.78000000000003</v>
      </c>
      <c r="G30" s="91">
        <f t="shared" si="2"/>
        <v>0</v>
      </c>
      <c r="H30" s="48"/>
    </row>
    <row r="31" spans="1:8" ht="33" customHeight="1" x14ac:dyDescent="0.25">
      <c r="A31" s="51" t="s">
        <v>74</v>
      </c>
      <c r="B31" s="52" t="s">
        <v>75</v>
      </c>
      <c r="C31" s="132" t="s">
        <v>308</v>
      </c>
      <c r="D31" s="132"/>
      <c r="E31" s="132"/>
      <c r="F31" s="132"/>
      <c r="G31" s="91">
        <f t="shared" si="2"/>
        <v>0</v>
      </c>
      <c r="H31" s="48"/>
    </row>
    <row r="32" spans="1:8" ht="48" customHeight="1" x14ac:dyDescent="0.25">
      <c r="A32" s="51" t="s">
        <v>76</v>
      </c>
      <c r="B32" s="52" t="s">
        <v>77</v>
      </c>
      <c r="C32" s="132" t="s">
        <v>309</v>
      </c>
      <c r="D32" s="132"/>
      <c r="E32" s="132"/>
      <c r="F32" s="132"/>
      <c r="G32" s="91">
        <f t="shared" si="2"/>
        <v>0</v>
      </c>
      <c r="H32" s="48"/>
    </row>
    <row r="33" spans="1:8" ht="49.5" customHeight="1" x14ac:dyDescent="0.25">
      <c r="A33" s="51" t="s">
        <v>46</v>
      </c>
      <c r="B33" s="52" t="s">
        <v>78</v>
      </c>
      <c r="C33" s="132" t="s">
        <v>310</v>
      </c>
      <c r="D33" s="132"/>
      <c r="E33" s="132"/>
      <c r="F33" s="132"/>
      <c r="G33" s="91">
        <f t="shared" si="2"/>
        <v>0</v>
      </c>
      <c r="H33" s="48"/>
    </row>
    <row r="34" spans="1:8" ht="33.75" customHeight="1" x14ac:dyDescent="0.25">
      <c r="A34" s="51" t="s">
        <v>47</v>
      </c>
      <c r="B34" s="52" t="s">
        <v>79</v>
      </c>
      <c r="C34" s="132" t="s">
        <v>307</v>
      </c>
      <c r="D34" s="132"/>
      <c r="E34" s="132"/>
      <c r="F34" s="132"/>
      <c r="G34" s="91">
        <f t="shared" si="2"/>
        <v>0</v>
      </c>
      <c r="H34" s="48"/>
    </row>
    <row r="35" spans="1:8" ht="18.75" x14ac:dyDescent="0.25">
      <c r="A35" s="19" t="s">
        <v>87</v>
      </c>
      <c r="B35" s="150" t="s">
        <v>80</v>
      </c>
      <c r="C35" s="151"/>
      <c r="D35" s="151"/>
      <c r="E35" s="151"/>
      <c r="F35" s="151"/>
      <c r="G35" s="91">
        <f t="shared" si="2"/>
        <v>0</v>
      </c>
      <c r="H35" s="48"/>
    </row>
    <row r="36" spans="1:8" ht="16.5" x14ac:dyDescent="0.25">
      <c r="A36" s="51" t="s">
        <v>3</v>
      </c>
      <c r="B36" s="52" t="s">
        <v>81</v>
      </c>
      <c r="C36" s="139"/>
      <c r="D36" s="140"/>
      <c r="E36" s="140"/>
      <c r="F36" s="141"/>
      <c r="G36" s="91">
        <f t="shared" si="2"/>
        <v>0</v>
      </c>
      <c r="H36" s="48"/>
    </row>
    <row r="37" spans="1:8" s="4" customFormat="1" ht="31.5" x14ac:dyDescent="0.25">
      <c r="A37" s="55" t="s">
        <v>306</v>
      </c>
      <c r="B37" s="8" t="s">
        <v>1035</v>
      </c>
      <c r="C37" s="79" t="s">
        <v>451</v>
      </c>
      <c r="D37" s="24">
        <v>814.3900000000001</v>
      </c>
      <c r="E37" s="5">
        <f>ROUND(D37*0.2,2)</f>
        <v>162.88</v>
      </c>
      <c r="F37" s="5">
        <f>D37+E37</f>
        <v>977.2700000000001</v>
      </c>
      <c r="G37" s="91">
        <f t="shared" si="2"/>
        <v>0</v>
      </c>
      <c r="H37" s="48"/>
    </row>
    <row r="38" spans="1:8" s="4" customFormat="1" ht="31.5" x14ac:dyDescent="0.25">
      <c r="A38" s="55" t="s">
        <v>420</v>
      </c>
      <c r="B38" s="49" t="s">
        <v>419</v>
      </c>
      <c r="C38" s="139" t="s">
        <v>311</v>
      </c>
      <c r="D38" s="140"/>
      <c r="E38" s="140"/>
      <c r="F38" s="141"/>
      <c r="G38" s="91">
        <f t="shared" si="2"/>
        <v>0</v>
      </c>
      <c r="H38" s="48"/>
    </row>
    <row r="39" spans="1:8" ht="36.75" customHeight="1" x14ac:dyDescent="0.25">
      <c r="A39" s="51" t="s">
        <v>4</v>
      </c>
      <c r="B39" s="52" t="s">
        <v>82</v>
      </c>
      <c r="C39" s="139" t="s">
        <v>311</v>
      </c>
      <c r="D39" s="140"/>
      <c r="E39" s="140"/>
      <c r="F39" s="141"/>
      <c r="G39" s="91">
        <f t="shared" si="2"/>
        <v>0</v>
      </c>
      <c r="H39" s="48"/>
    </row>
    <row r="40" spans="1:8" ht="35.25" customHeight="1" x14ac:dyDescent="0.25">
      <c r="A40" s="51" t="s">
        <v>5</v>
      </c>
      <c r="B40" s="52" t="s">
        <v>83</v>
      </c>
      <c r="C40" s="139" t="s">
        <v>311</v>
      </c>
      <c r="D40" s="140"/>
      <c r="E40" s="140"/>
      <c r="F40" s="141"/>
      <c r="G40" s="91">
        <f t="shared" si="2"/>
        <v>0</v>
      </c>
      <c r="H40" s="48"/>
    </row>
    <row r="41" spans="1:8" ht="33.75" customHeight="1" x14ac:dyDescent="0.25">
      <c r="A41" s="51" t="s">
        <v>12</v>
      </c>
      <c r="B41" s="52" t="s">
        <v>84</v>
      </c>
      <c r="C41" s="139" t="s">
        <v>311</v>
      </c>
      <c r="D41" s="140"/>
      <c r="E41" s="140"/>
      <c r="F41" s="141"/>
      <c r="G41" s="91">
        <f t="shared" si="2"/>
        <v>0</v>
      </c>
      <c r="H41" s="48"/>
    </row>
    <row r="42" spans="1:8" ht="22.5" customHeight="1" x14ac:dyDescent="0.25">
      <c r="A42" s="51" t="s">
        <v>13</v>
      </c>
      <c r="B42" s="52" t="s">
        <v>838</v>
      </c>
      <c r="C42" s="126"/>
      <c r="D42" s="127"/>
      <c r="E42" s="127"/>
      <c r="F42" s="128"/>
      <c r="G42" s="91">
        <f t="shared" si="2"/>
        <v>0</v>
      </c>
      <c r="H42" s="48"/>
    </row>
    <row r="43" spans="1:8" s="4" customFormat="1" ht="16.5" x14ac:dyDescent="0.25">
      <c r="A43" s="56" t="s">
        <v>534</v>
      </c>
      <c r="B43" s="57" t="s">
        <v>671</v>
      </c>
      <c r="C43" s="35"/>
      <c r="D43" s="30"/>
      <c r="E43" s="28"/>
      <c r="F43" s="27"/>
      <c r="G43" s="91">
        <f t="shared" si="2"/>
        <v>0</v>
      </c>
      <c r="H43" s="48"/>
    </row>
    <row r="44" spans="1:8" s="4" customFormat="1" ht="31.5" x14ac:dyDescent="0.25">
      <c r="A44" s="56" t="s">
        <v>535</v>
      </c>
      <c r="B44" s="57" t="s">
        <v>672</v>
      </c>
      <c r="C44" s="6" t="s">
        <v>673</v>
      </c>
      <c r="D44" s="24">
        <v>50664.160000000003</v>
      </c>
      <c r="E44" s="84">
        <f t="shared" ref="E44:E46" si="5">ROUND(D44*0.2,2)</f>
        <v>10132.83</v>
      </c>
      <c r="F44" s="84">
        <f t="shared" ref="F44:F46" si="6">D44+E44</f>
        <v>60796.990000000005</v>
      </c>
      <c r="G44" s="91">
        <f t="shared" si="2"/>
        <v>0</v>
      </c>
      <c r="H44" s="48"/>
    </row>
    <row r="45" spans="1:8" s="4" customFormat="1" ht="31.5" x14ac:dyDescent="0.25">
      <c r="A45" s="56" t="s">
        <v>536</v>
      </c>
      <c r="B45" s="57" t="s">
        <v>674</v>
      </c>
      <c r="C45" s="6" t="s">
        <v>673</v>
      </c>
      <c r="D45" s="24">
        <v>26176.49</v>
      </c>
      <c r="E45" s="84">
        <f t="shared" si="5"/>
        <v>5235.3</v>
      </c>
      <c r="F45" s="84">
        <f t="shared" si="6"/>
        <v>31411.79</v>
      </c>
      <c r="G45" s="91">
        <f t="shared" si="2"/>
        <v>0</v>
      </c>
      <c r="H45" s="48"/>
    </row>
    <row r="46" spans="1:8" s="4" customFormat="1" ht="31.5" x14ac:dyDescent="0.25">
      <c r="A46" s="56" t="s">
        <v>537</v>
      </c>
      <c r="B46" s="57" t="s">
        <v>675</v>
      </c>
      <c r="C46" s="6" t="s">
        <v>673</v>
      </c>
      <c r="D46" s="24">
        <v>3799.8</v>
      </c>
      <c r="E46" s="84">
        <f t="shared" si="5"/>
        <v>759.96</v>
      </c>
      <c r="F46" s="84">
        <f t="shared" si="6"/>
        <v>4559.76</v>
      </c>
      <c r="G46" s="91">
        <f t="shared" si="2"/>
        <v>0</v>
      </c>
      <c r="H46" s="48"/>
    </row>
    <row r="47" spans="1:8" s="4" customFormat="1" ht="16.5" x14ac:dyDescent="0.25">
      <c r="A47" s="56" t="s">
        <v>538</v>
      </c>
      <c r="B47" s="57" t="s">
        <v>676</v>
      </c>
      <c r="C47" s="6"/>
      <c r="D47" s="24"/>
      <c r="E47" s="85"/>
      <c r="F47" s="5"/>
      <c r="G47" s="91">
        <f t="shared" si="2"/>
        <v>0</v>
      </c>
      <c r="H47" s="48"/>
    </row>
    <row r="48" spans="1:8" s="4" customFormat="1" ht="31.5" x14ac:dyDescent="0.25">
      <c r="A48" s="56" t="s">
        <v>539</v>
      </c>
      <c r="B48" s="57" t="s">
        <v>672</v>
      </c>
      <c r="C48" s="6" t="s">
        <v>673</v>
      </c>
      <c r="D48" s="24">
        <v>61219.19</v>
      </c>
      <c r="E48" s="84">
        <f t="shared" ref="E48:E50" si="7">ROUND(D48*0.2,2)</f>
        <v>12243.84</v>
      </c>
      <c r="F48" s="84">
        <f t="shared" ref="F48:F50" si="8">D48+E48</f>
        <v>73463.03</v>
      </c>
      <c r="G48" s="91">
        <f t="shared" si="2"/>
        <v>0</v>
      </c>
      <c r="H48" s="48"/>
    </row>
    <row r="49" spans="1:8" s="4" customFormat="1" ht="31.5" x14ac:dyDescent="0.25">
      <c r="A49" s="56" t="s">
        <v>540</v>
      </c>
      <c r="B49" s="57" t="s">
        <v>674</v>
      </c>
      <c r="C49" s="6" t="s">
        <v>673</v>
      </c>
      <c r="D49" s="24">
        <v>32509.51</v>
      </c>
      <c r="E49" s="84">
        <f t="shared" si="7"/>
        <v>6501.9</v>
      </c>
      <c r="F49" s="84">
        <f t="shared" si="8"/>
        <v>39011.409999999996</v>
      </c>
      <c r="G49" s="91">
        <f t="shared" si="2"/>
        <v>0</v>
      </c>
      <c r="H49" s="48"/>
    </row>
    <row r="50" spans="1:8" s="4" customFormat="1" ht="31.5" x14ac:dyDescent="0.25">
      <c r="A50" s="56" t="s">
        <v>541</v>
      </c>
      <c r="B50" s="57" t="s">
        <v>675</v>
      </c>
      <c r="C50" s="6" t="s">
        <v>673</v>
      </c>
      <c r="D50" s="24">
        <v>4855.3100000000004</v>
      </c>
      <c r="E50" s="84">
        <f t="shared" si="7"/>
        <v>971.06</v>
      </c>
      <c r="F50" s="84">
        <f t="shared" si="8"/>
        <v>5826.3700000000008</v>
      </c>
      <c r="G50" s="91">
        <f t="shared" si="2"/>
        <v>0</v>
      </c>
      <c r="H50" s="48"/>
    </row>
    <row r="51" spans="1:8" s="4" customFormat="1" ht="16.5" x14ac:dyDescent="0.25">
      <c r="A51" s="56" t="s">
        <v>542</v>
      </c>
      <c r="B51" s="57" t="s">
        <v>677</v>
      </c>
      <c r="C51" s="6"/>
      <c r="D51" s="24"/>
      <c r="E51" s="85"/>
      <c r="F51" s="5"/>
      <c r="G51" s="91">
        <f t="shared" si="2"/>
        <v>0</v>
      </c>
      <c r="H51" s="48"/>
    </row>
    <row r="52" spans="1:8" s="4" customFormat="1" ht="31.5" x14ac:dyDescent="0.25">
      <c r="A52" s="56" t="s">
        <v>543</v>
      </c>
      <c r="B52" s="57" t="s">
        <v>672</v>
      </c>
      <c r="C52" s="6" t="s">
        <v>673</v>
      </c>
      <c r="D52" s="24">
        <v>75151.820000000007</v>
      </c>
      <c r="E52" s="84">
        <f t="shared" ref="E52:E54" si="9">ROUND(D52*0.2,2)</f>
        <v>15030.36</v>
      </c>
      <c r="F52" s="84">
        <f t="shared" ref="F52:F54" si="10">D52+E52</f>
        <v>90182.180000000008</v>
      </c>
      <c r="G52" s="91">
        <f t="shared" si="2"/>
        <v>0</v>
      </c>
      <c r="H52" s="48"/>
    </row>
    <row r="53" spans="1:8" s="4" customFormat="1" ht="31.5" x14ac:dyDescent="0.25">
      <c r="A53" s="56" t="s">
        <v>544</v>
      </c>
      <c r="B53" s="57" t="s">
        <v>674</v>
      </c>
      <c r="C53" s="6" t="s">
        <v>673</v>
      </c>
      <c r="D53" s="24">
        <v>42642.34</v>
      </c>
      <c r="E53" s="84">
        <f t="shared" si="9"/>
        <v>8528.4699999999993</v>
      </c>
      <c r="F53" s="84">
        <f t="shared" si="10"/>
        <v>51170.81</v>
      </c>
      <c r="G53" s="91">
        <f t="shared" si="2"/>
        <v>0</v>
      </c>
      <c r="H53" s="48"/>
    </row>
    <row r="54" spans="1:8" s="4" customFormat="1" ht="31.5" x14ac:dyDescent="0.25">
      <c r="A54" s="56" t="s">
        <v>545</v>
      </c>
      <c r="B54" s="57" t="s">
        <v>675</v>
      </c>
      <c r="C54" s="6" t="s">
        <v>673</v>
      </c>
      <c r="D54" s="24">
        <v>6333.03</v>
      </c>
      <c r="E54" s="84">
        <f t="shared" si="9"/>
        <v>1266.6099999999999</v>
      </c>
      <c r="F54" s="84">
        <f t="shared" si="10"/>
        <v>7599.6399999999994</v>
      </c>
      <c r="G54" s="91">
        <f t="shared" si="2"/>
        <v>0</v>
      </c>
      <c r="H54" s="48"/>
    </row>
    <row r="55" spans="1:8" s="4" customFormat="1" ht="16.5" x14ac:dyDescent="0.25">
      <c r="A55" s="56" t="s">
        <v>546</v>
      </c>
      <c r="B55" s="57" t="s">
        <v>678</v>
      </c>
      <c r="C55" s="6"/>
      <c r="D55" s="24"/>
      <c r="E55" s="85"/>
      <c r="F55" s="5"/>
      <c r="G55" s="91">
        <f t="shared" si="2"/>
        <v>0</v>
      </c>
      <c r="H55" s="48"/>
    </row>
    <row r="56" spans="1:8" s="4" customFormat="1" ht="31.5" x14ac:dyDescent="0.25">
      <c r="A56" s="56" t="s">
        <v>547</v>
      </c>
      <c r="B56" s="57" t="s">
        <v>672</v>
      </c>
      <c r="C56" s="6" t="s">
        <v>673</v>
      </c>
      <c r="D56" s="24">
        <v>73040.820000000007</v>
      </c>
      <c r="E56" s="84">
        <f t="shared" ref="E56:E58" si="11">ROUND(D56*0.2,2)</f>
        <v>14608.16</v>
      </c>
      <c r="F56" s="84">
        <f t="shared" ref="F56:F58" si="12">D56+E56</f>
        <v>87648.98000000001</v>
      </c>
      <c r="G56" s="91">
        <f t="shared" si="2"/>
        <v>0</v>
      </c>
      <c r="H56" s="48"/>
    </row>
    <row r="57" spans="1:8" s="4" customFormat="1" ht="31.5" x14ac:dyDescent="0.25">
      <c r="A57" s="56" t="s">
        <v>548</v>
      </c>
      <c r="B57" s="57" t="s">
        <v>674</v>
      </c>
      <c r="C57" s="6" t="s">
        <v>673</v>
      </c>
      <c r="D57" s="24">
        <v>46653.24</v>
      </c>
      <c r="E57" s="84">
        <f t="shared" si="11"/>
        <v>9330.65</v>
      </c>
      <c r="F57" s="84">
        <f t="shared" si="12"/>
        <v>55983.89</v>
      </c>
      <c r="G57" s="91">
        <f t="shared" si="2"/>
        <v>0</v>
      </c>
      <c r="H57" s="48"/>
    </row>
    <row r="58" spans="1:8" s="4" customFormat="1" ht="31.5" x14ac:dyDescent="0.25">
      <c r="A58" s="56" t="s">
        <v>549</v>
      </c>
      <c r="B58" s="57" t="s">
        <v>675</v>
      </c>
      <c r="C58" s="6" t="s">
        <v>673</v>
      </c>
      <c r="D58" s="24">
        <v>5741.94</v>
      </c>
      <c r="E58" s="84">
        <f t="shared" si="11"/>
        <v>1148.3900000000001</v>
      </c>
      <c r="F58" s="84">
        <f t="shared" si="12"/>
        <v>6890.33</v>
      </c>
      <c r="G58" s="91">
        <f t="shared" si="2"/>
        <v>0</v>
      </c>
      <c r="H58" s="48"/>
    </row>
    <row r="59" spans="1:8" s="4" customFormat="1" ht="16.5" x14ac:dyDescent="0.25">
      <c r="A59" s="56" t="s">
        <v>550</v>
      </c>
      <c r="B59" s="57" t="s">
        <v>679</v>
      </c>
      <c r="C59" s="6"/>
      <c r="D59" s="24"/>
      <c r="E59" s="85"/>
      <c r="F59" s="5"/>
      <c r="G59" s="91">
        <f t="shared" si="2"/>
        <v>0</v>
      </c>
      <c r="H59" s="48"/>
    </row>
    <row r="60" spans="1:8" s="4" customFormat="1" ht="31.5" x14ac:dyDescent="0.25">
      <c r="A60" s="56" t="s">
        <v>551</v>
      </c>
      <c r="B60" s="57" t="s">
        <v>672</v>
      </c>
      <c r="C60" s="6" t="s">
        <v>673</v>
      </c>
      <c r="D60" s="24">
        <v>73040.820000000007</v>
      </c>
      <c r="E60" s="84">
        <f t="shared" ref="E60:E62" si="13">ROUND(D60*0.2,2)</f>
        <v>14608.16</v>
      </c>
      <c r="F60" s="84">
        <f t="shared" ref="F60:F62" si="14">D60+E60</f>
        <v>87648.98000000001</v>
      </c>
      <c r="G60" s="91">
        <f t="shared" si="2"/>
        <v>0</v>
      </c>
      <c r="H60" s="48"/>
    </row>
    <row r="61" spans="1:8" s="4" customFormat="1" ht="31.5" x14ac:dyDescent="0.25">
      <c r="A61" s="56" t="s">
        <v>552</v>
      </c>
      <c r="B61" s="57" t="s">
        <v>674</v>
      </c>
      <c r="C61" s="6" t="s">
        <v>673</v>
      </c>
      <c r="D61" s="24">
        <v>51086.36</v>
      </c>
      <c r="E61" s="84">
        <f t="shared" si="13"/>
        <v>10217.27</v>
      </c>
      <c r="F61" s="84">
        <f t="shared" si="14"/>
        <v>61303.630000000005</v>
      </c>
      <c r="G61" s="91">
        <f t="shared" si="2"/>
        <v>0</v>
      </c>
      <c r="H61" s="48"/>
    </row>
    <row r="62" spans="1:8" s="4" customFormat="1" ht="31.5" x14ac:dyDescent="0.25">
      <c r="A62" s="56" t="s">
        <v>553</v>
      </c>
      <c r="B62" s="57" t="s">
        <v>675</v>
      </c>
      <c r="C62" s="6" t="s">
        <v>673</v>
      </c>
      <c r="D62" s="24">
        <v>5699.73</v>
      </c>
      <c r="E62" s="84">
        <f t="shared" si="13"/>
        <v>1139.95</v>
      </c>
      <c r="F62" s="84">
        <f t="shared" si="14"/>
        <v>6839.6799999999994</v>
      </c>
      <c r="G62" s="91">
        <f t="shared" si="2"/>
        <v>0</v>
      </c>
      <c r="H62" s="48"/>
    </row>
    <row r="63" spans="1:8" s="4" customFormat="1" ht="16.5" x14ac:dyDescent="0.25">
      <c r="A63" s="56" t="s">
        <v>554</v>
      </c>
      <c r="B63" s="57" t="s">
        <v>680</v>
      </c>
      <c r="C63" s="6"/>
      <c r="D63" s="24"/>
      <c r="E63" s="85"/>
      <c r="F63" s="5"/>
      <c r="G63" s="91">
        <f t="shared" si="2"/>
        <v>0</v>
      </c>
      <c r="H63" s="48"/>
    </row>
    <row r="64" spans="1:8" s="4" customFormat="1" ht="31.5" x14ac:dyDescent="0.25">
      <c r="A64" s="56" t="s">
        <v>555</v>
      </c>
      <c r="B64" s="57" t="s">
        <v>672</v>
      </c>
      <c r="C64" s="6" t="s">
        <v>673</v>
      </c>
      <c r="D64" s="24">
        <v>3799.8</v>
      </c>
      <c r="E64" s="84">
        <f t="shared" ref="E64:E70" si="15">ROUND(D64*0.2,2)</f>
        <v>759.96</v>
      </c>
      <c r="F64" s="84">
        <f t="shared" ref="F64:F70" si="16">D64+E64</f>
        <v>4559.76</v>
      </c>
      <c r="G64" s="91">
        <f t="shared" si="2"/>
        <v>0</v>
      </c>
      <c r="H64" s="48"/>
    </row>
    <row r="65" spans="1:8" s="4" customFormat="1" ht="31.5" x14ac:dyDescent="0.25">
      <c r="A65" s="56" t="s">
        <v>556</v>
      </c>
      <c r="B65" s="57" t="s">
        <v>674</v>
      </c>
      <c r="C65" s="6" t="s">
        <v>673</v>
      </c>
      <c r="D65" s="24">
        <v>1519.94</v>
      </c>
      <c r="E65" s="84">
        <f t="shared" si="15"/>
        <v>303.99</v>
      </c>
      <c r="F65" s="84">
        <f t="shared" si="16"/>
        <v>1823.93</v>
      </c>
      <c r="G65" s="91">
        <f t="shared" si="2"/>
        <v>0</v>
      </c>
      <c r="H65" s="48"/>
    </row>
    <row r="66" spans="1:8" s="4" customFormat="1" ht="31.5" x14ac:dyDescent="0.25">
      <c r="A66" s="56" t="s">
        <v>557</v>
      </c>
      <c r="B66" s="57" t="s">
        <v>681</v>
      </c>
      <c r="C66" s="6" t="s">
        <v>673</v>
      </c>
      <c r="D66" s="24">
        <v>759.97</v>
      </c>
      <c r="E66" s="84">
        <f t="shared" si="15"/>
        <v>151.99</v>
      </c>
      <c r="F66" s="84">
        <f t="shared" si="16"/>
        <v>911.96</v>
      </c>
      <c r="G66" s="91">
        <f t="shared" si="2"/>
        <v>0</v>
      </c>
      <c r="H66" s="48"/>
    </row>
    <row r="67" spans="1:8" s="4" customFormat="1" ht="31.5" x14ac:dyDescent="0.25">
      <c r="A67" s="56" t="s">
        <v>558</v>
      </c>
      <c r="B67" s="57" t="s">
        <v>682</v>
      </c>
      <c r="C67" s="6" t="s">
        <v>673</v>
      </c>
      <c r="D67" s="24">
        <v>759.97</v>
      </c>
      <c r="E67" s="84">
        <f t="shared" si="15"/>
        <v>151.99</v>
      </c>
      <c r="F67" s="84">
        <f t="shared" si="16"/>
        <v>911.96</v>
      </c>
      <c r="G67" s="91">
        <f t="shared" si="2"/>
        <v>0</v>
      </c>
      <c r="H67" s="48"/>
    </row>
    <row r="68" spans="1:8" s="4" customFormat="1" ht="31.5" x14ac:dyDescent="0.25">
      <c r="A68" s="56" t="s">
        <v>559</v>
      </c>
      <c r="B68" s="57" t="s">
        <v>683</v>
      </c>
      <c r="C68" s="6" t="s">
        <v>673</v>
      </c>
      <c r="D68" s="24">
        <v>1519.94</v>
      </c>
      <c r="E68" s="84">
        <f t="shared" si="15"/>
        <v>303.99</v>
      </c>
      <c r="F68" s="84">
        <f t="shared" si="16"/>
        <v>1823.93</v>
      </c>
      <c r="G68" s="91">
        <f t="shared" si="2"/>
        <v>0</v>
      </c>
      <c r="H68" s="48"/>
    </row>
    <row r="69" spans="1:8" s="4" customFormat="1" ht="31.5" x14ac:dyDescent="0.25">
      <c r="A69" s="56" t="s">
        <v>560</v>
      </c>
      <c r="B69" s="57" t="s">
        <v>684</v>
      </c>
      <c r="C69" s="6" t="s">
        <v>673</v>
      </c>
      <c r="D69" s="24">
        <v>1519.94</v>
      </c>
      <c r="E69" s="84">
        <f t="shared" si="15"/>
        <v>303.99</v>
      </c>
      <c r="F69" s="84">
        <f t="shared" si="16"/>
        <v>1823.93</v>
      </c>
      <c r="G69" s="91">
        <f t="shared" si="2"/>
        <v>0</v>
      </c>
      <c r="H69" s="48"/>
    </row>
    <row r="70" spans="1:8" s="4" customFormat="1" ht="31.5" x14ac:dyDescent="0.25">
      <c r="A70" s="56" t="s">
        <v>561</v>
      </c>
      <c r="B70" s="57" t="s">
        <v>685</v>
      </c>
      <c r="C70" s="6" t="s">
        <v>673</v>
      </c>
      <c r="D70" s="24">
        <v>759.97</v>
      </c>
      <c r="E70" s="84">
        <f t="shared" si="15"/>
        <v>151.99</v>
      </c>
      <c r="F70" s="84">
        <f t="shared" si="16"/>
        <v>911.96</v>
      </c>
      <c r="G70" s="91">
        <f t="shared" si="2"/>
        <v>0</v>
      </c>
      <c r="H70" s="48"/>
    </row>
    <row r="71" spans="1:8" s="4" customFormat="1" ht="16.5" x14ac:dyDescent="0.25">
      <c r="A71" s="56" t="s">
        <v>562</v>
      </c>
      <c r="B71" s="57" t="s">
        <v>686</v>
      </c>
      <c r="C71" s="6"/>
      <c r="D71" s="24"/>
      <c r="E71" s="85"/>
      <c r="F71" s="5"/>
      <c r="G71" s="91">
        <f t="shared" si="2"/>
        <v>0</v>
      </c>
      <c r="H71" s="48"/>
    </row>
    <row r="72" spans="1:8" s="4" customFormat="1" ht="31.5" x14ac:dyDescent="0.25">
      <c r="A72" s="56" t="s">
        <v>563</v>
      </c>
      <c r="B72" s="57" t="s">
        <v>672</v>
      </c>
      <c r="C72" s="6" t="s">
        <v>673</v>
      </c>
      <c r="D72" s="24">
        <v>6839.68</v>
      </c>
      <c r="E72" s="84">
        <f t="shared" ref="E72:E78" si="17">ROUND(D72*0.2,2)</f>
        <v>1367.94</v>
      </c>
      <c r="F72" s="84">
        <f t="shared" ref="F72:F78" si="18">D72+E72</f>
        <v>8207.6200000000008</v>
      </c>
      <c r="G72" s="91">
        <f t="shared" si="2"/>
        <v>0</v>
      </c>
      <c r="H72" s="48"/>
    </row>
    <row r="73" spans="1:8" s="4" customFormat="1" ht="31.5" x14ac:dyDescent="0.25">
      <c r="A73" s="56" t="s">
        <v>564</v>
      </c>
      <c r="B73" s="57" t="s">
        <v>674</v>
      </c>
      <c r="C73" s="6" t="s">
        <v>673</v>
      </c>
      <c r="D73" s="24">
        <v>2026.56</v>
      </c>
      <c r="E73" s="84">
        <f t="shared" si="17"/>
        <v>405.31</v>
      </c>
      <c r="F73" s="84">
        <f t="shared" si="18"/>
        <v>2431.87</v>
      </c>
      <c r="G73" s="91">
        <f t="shared" si="2"/>
        <v>0</v>
      </c>
      <c r="H73" s="48"/>
    </row>
    <row r="74" spans="1:8" s="4" customFormat="1" ht="31.5" x14ac:dyDescent="0.25">
      <c r="A74" s="56" t="s">
        <v>565</v>
      </c>
      <c r="B74" s="57" t="s">
        <v>681</v>
      </c>
      <c r="C74" s="6" t="s">
        <v>673</v>
      </c>
      <c r="D74" s="24">
        <v>1013.29</v>
      </c>
      <c r="E74" s="84">
        <f t="shared" si="17"/>
        <v>202.66</v>
      </c>
      <c r="F74" s="84">
        <f t="shared" si="18"/>
        <v>1215.95</v>
      </c>
      <c r="G74" s="91">
        <f t="shared" si="2"/>
        <v>0</v>
      </c>
      <c r="H74" s="48"/>
    </row>
    <row r="75" spans="1:8" s="4" customFormat="1" ht="31.5" x14ac:dyDescent="0.25">
      <c r="A75" s="56" t="s">
        <v>566</v>
      </c>
      <c r="B75" s="57" t="s">
        <v>687</v>
      </c>
      <c r="C75" s="6" t="s">
        <v>673</v>
      </c>
      <c r="D75" s="24">
        <v>1013.29</v>
      </c>
      <c r="E75" s="84">
        <f t="shared" si="17"/>
        <v>202.66</v>
      </c>
      <c r="F75" s="84">
        <f t="shared" si="18"/>
        <v>1215.95</v>
      </c>
      <c r="G75" s="91">
        <f t="shared" si="2"/>
        <v>0</v>
      </c>
      <c r="H75" s="48"/>
    </row>
    <row r="76" spans="1:8" s="4" customFormat="1" ht="31.5" x14ac:dyDescent="0.25">
      <c r="A76" s="56" t="s">
        <v>567</v>
      </c>
      <c r="B76" s="57" t="s">
        <v>688</v>
      </c>
      <c r="C76" s="6" t="s">
        <v>673</v>
      </c>
      <c r="D76" s="24">
        <v>2026.56</v>
      </c>
      <c r="E76" s="84">
        <f t="shared" si="17"/>
        <v>405.31</v>
      </c>
      <c r="F76" s="84">
        <f t="shared" si="18"/>
        <v>2431.87</v>
      </c>
      <c r="G76" s="91">
        <f t="shared" si="2"/>
        <v>0</v>
      </c>
      <c r="H76" s="48"/>
    </row>
    <row r="77" spans="1:8" s="4" customFormat="1" ht="31.5" x14ac:dyDescent="0.25">
      <c r="A77" s="56" t="s">
        <v>568</v>
      </c>
      <c r="B77" s="57" t="s">
        <v>689</v>
      </c>
      <c r="C77" s="6" t="s">
        <v>673</v>
      </c>
      <c r="D77" s="24">
        <v>1824.47</v>
      </c>
      <c r="E77" s="84">
        <f t="shared" si="17"/>
        <v>364.89</v>
      </c>
      <c r="F77" s="84">
        <f t="shared" si="18"/>
        <v>2189.36</v>
      </c>
      <c r="G77" s="91">
        <f t="shared" si="2"/>
        <v>0</v>
      </c>
      <c r="H77" s="48"/>
    </row>
    <row r="78" spans="1:8" s="4" customFormat="1" ht="31.5" x14ac:dyDescent="0.25">
      <c r="A78" s="56" t="s">
        <v>569</v>
      </c>
      <c r="B78" s="57" t="s">
        <v>685</v>
      </c>
      <c r="C78" s="6" t="s">
        <v>673</v>
      </c>
      <c r="D78" s="24">
        <v>1038.9000000000001</v>
      </c>
      <c r="E78" s="84">
        <f t="shared" si="17"/>
        <v>207.78</v>
      </c>
      <c r="F78" s="84">
        <f t="shared" si="18"/>
        <v>1246.68</v>
      </c>
      <c r="G78" s="91">
        <f t="shared" si="2"/>
        <v>0</v>
      </c>
      <c r="H78" s="48"/>
    </row>
    <row r="79" spans="1:8" s="4" customFormat="1" ht="16.5" x14ac:dyDescent="0.25">
      <c r="A79" s="56" t="s">
        <v>570</v>
      </c>
      <c r="B79" s="57" t="s">
        <v>690</v>
      </c>
      <c r="C79" s="6"/>
      <c r="D79" s="24"/>
      <c r="E79" s="85"/>
      <c r="F79" s="5"/>
      <c r="G79" s="91">
        <f t="shared" si="2"/>
        <v>0</v>
      </c>
      <c r="H79" s="48"/>
    </row>
    <row r="80" spans="1:8" s="4" customFormat="1" ht="31.5" x14ac:dyDescent="0.25">
      <c r="A80" s="56" t="s">
        <v>571</v>
      </c>
      <c r="B80" s="57" t="s">
        <v>672</v>
      </c>
      <c r="C80" s="6" t="s">
        <v>673</v>
      </c>
      <c r="D80" s="24">
        <v>4239.3599999999997</v>
      </c>
      <c r="E80" s="84">
        <f t="shared" ref="E80:E83" si="19">ROUND(D80*0.2,2)</f>
        <v>847.87</v>
      </c>
      <c r="F80" s="84">
        <f t="shared" ref="F80:F83" si="20">D80+E80</f>
        <v>5087.2299999999996</v>
      </c>
      <c r="G80" s="91">
        <f t="shared" si="2"/>
        <v>0</v>
      </c>
      <c r="H80" s="48"/>
    </row>
    <row r="81" spans="1:8" s="4" customFormat="1" ht="31.5" x14ac:dyDescent="0.25">
      <c r="A81" s="56" t="s">
        <v>572</v>
      </c>
      <c r="B81" s="57" t="s">
        <v>691</v>
      </c>
      <c r="C81" s="6" t="s">
        <v>673</v>
      </c>
      <c r="D81" s="24">
        <v>1334.97</v>
      </c>
      <c r="E81" s="84">
        <f t="shared" si="19"/>
        <v>266.99</v>
      </c>
      <c r="F81" s="84">
        <f t="shared" si="20"/>
        <v>1601.96</v>
      </c>
      <c r="G81" s="91">
        <f t="shared" si="2"/>
        <v>0</v>
      </c>
      <c r="H81" s="48"/>
    </row>
    <row r="82" spans="1:8" s="4" customFormat="1" ht="31.5" x14ac:dyDescent="0.25">
      <c r="A82" s="56" t="s">
        <v>573</v>
      </c>
      <c r="B82" s="57" t="s">
        <v>692</v>
      </c>
      <c r="C82" s="6" t="s">
        <v>673</v>
      </c>
      <c r="D82" s="24">
        <v>1334.97</v>
      </c>
      <c r="E82" s="84">
        <f t="shared" si="19"/>
        <v>266.99</v>
      </c>
      <c r="F82" s="84">
        <f t="shared" si="20"/>
        <v>1601.96</v>
      </c>
      <c r="G82" s="91">
        <f t="shared" si="2"/>
        <v>0</v>
      </c>
      <c r="H82" s="48"/>
    </row>
    <row r="83" spans="1:8" s="4" customFormat="1" ht="31.5" x14ac:dyDescent="0.25">
      <c r="A83" s="56" t="s">
        <v>574</v>
      </c>
      <c r="B83" s="57" t="s">
        <v>685</v>
      </c>
      <c r="C83" s="6" t="s">
        <v>673</v>
      </c>
      <c r="D83" s="24">
        <v>1595.01</v>
      </c>
      <c r="E83" s="84">
        <f t="shared" si="19"/>
        <v>319</v>
      </c>
      <c r="F83" s="84">
        <f t="shared" si="20"/>
        <v>1914.01</v>
      </c>
      <c r="G83" s="91">
        <f t="shared" si="2"/>
        <v>0</v>
      </c>
      <c r="H83" s="48"/>
    </row>
    <row r="84" spans="1:8" s="4" customFormat="1" ht="16.5" x14ac:dyDescent="0.25">
      <c r="A84" s="56" t="s">
        <v>575</v>
      </c>
      <c r="B84" s="57" t="s">
        <v>693</v>
      </c>
      <c r="C84" s="6"/>
      <c r="D84" s="24"/>
      <c r="E84" s="85"/>
      <c r="F84" s="5"/>
      <c r="G84" s="91">
        <f t="shared" si="2"/>
        <v>0</v>
      </c>
      <c r="H84" s="48"/>
    </row>
    <row r="85" spans="1:8" s="4" customFormat="1" ht="31.5" x14ac:dyDescent="0.25">
      <c r="A85" s="56" t="s">
        <v>576</v>
      </c>
      <c r="B85" s="57" t="s">
        <v>672</v>
      </c>
      <c r="C85" s="6" t="s">
        <v>673</v>
      </c>
      <c r="D85" s="24">
        <v>5066.43</v>
      </c>
      <c r="E85" s="84">
        <f t="shared" ref="E85:E86" si="21">ROUND(D85*0.2,2)</f>
        <v>1013.29</v>
      </c>
      <c r="F85" s="84">
        <f t="shared" ref="F85:F86" si="22">D85+E85</f>
        <v>6079.72</v>
      </c>
      <c r="G85" s="91">
        <f t="shared" si="2"/>
        <v>0</v>
      </c>
      <c r="H85" s="48"/>
    </row>
    <row r="86" spans="1:8" s="4" customFormat="1" ht="31.5" x14ac:dyDescent="0.25">
      <c r="A86" s="56" t="s">
        <v>577</v>
      </c>
      <c r="B86" s="57" t="s">
        <v>674</v>
      </c>
      <c r="C86" s="6" t="s">
        <v>673</v>
      </c>
      <c r="D86" s="24">
        <v>3166.51</v>
      </c>
      <c r="E86" s="84">
        <f t="shared" si="21"/>
        <v>633.29999999999995</v>
      </c>
      <c r="F86" s="84">
        <f t="shared" si="22"/>
        <v>3799.8100000000004</v>
      </c>
      <c r="G86" s="91">
        <f t="shared" si="2"/>
        <v>0</v>
      </c>
      <c r="H86" s="48"/>
    </row>
    <row r="87" spans="1:8" s="4" customFormat="1" ht="16.5" x14ac:dyDescent="0.25">
      <c r="A87" s="56" t="s">
        <v>578</v>
      </c>
      <c r="B87" s="57" t="s">
        <v>694</v>
      </c>
      <c r="C87" s="6"/>
      <c r="D87" s="24"/>
      <c r="E87" s="85"/>
      <c r="F87" s="5"/>
      <c r="G87" s="91">
        <f t="shared" si="2"/>
        <v>0</v>
      </c>
      <c r="H87" s="48"/>
    </row>
    <row r="88" spans="1:8" s="4" customFormat="1" ht="31.5" x14ac:dyDescent="0.25">
      <c r="A88" s="56" t="s">
        <v>579</v>
      </c>
      <c r="B88" s="57" t="s">
        <v>672</v>
      </c>
      <c r="C88" s="6" t="s">
        <v>673</v>
      </c>
      <c r="D88" s="24">
        <v>6544.11</v>
      </c>
      <c r="E88" s="84">
        <f t="shared" ref="E88:E89" si="23">ROUND(D88*0.2,2)</f>
        <v>1308.82</v>
      </c>
      <c r="F88" s="84">
        <f t="shared" ref="F88:F89" si="24">D88+E88</f>
        <v>7852.9299999999994</v>
      </c>
      <c r="G88" s="91">
        <f t="shared" si="2"/>
        <v>0</v>
      </c>
      <c r="H88" s="48"/>
    </row>
    <row r="89" spans="1:8" s="4" customFormat="1" ht="31.5" x14ac:dyDescent="0.25">
      <c r="A89" s="56" t="s">
        <v>580</v>
      </c>
      <c r="B89" s="57" t="s">
        <v>674</v>
      </c>
      <c r="C89" s="6" t="s">
        <v>673</v>
      </c>
      <c r="D89" s="24">
        <v>4010.92</v>
      </c>
      <c r="E89" s="84">
        <f t="shared" si="23"/>
        <v>802.18</v>
      </c>
      <c r="F89" s="84">
        <f t="shared" si="24"/>
        <v>4813.1000000000004</v>
      </c>
      <c r="G89" s="91">
        <f t="shared" ref="G89:G152" si="25">ROUND(D89*0.2,2)-E89</f>
        <v>0</v>
      </c>
      <c r="H89" s="48"/>
    </row>
    <row r="90" spans="1:8" s="4" customFormat="1" ht="16.5" x14ac:dyDescent="0.25">
      <c r="A90" s="56" t="s">
        <v>581</v>
      </c>
      <c r="B90" s="57" t="s">
        <v>695</v>
      </c>
      <c r="C90" s="6"/>
      <c r="D90" s="24"/>
      <c r="E90" s="85"/>
      <c r="F90" s="5"/>
      <c r="G90" s="91">
        <f t="shared" si="25"/>
        <v>0</v>
      </c>
      <c r="H90" s="48"/>
    </row>
    <row r="91" spans="1:8" s="4" customFormat="1" ht="31.5" x14ac:dyDescent="0.25">
      <c r="A91" s="56" t="s">
        <v>582</v>
      </c>
      <c r="B91" s="57" t="s">
        <v>672</v>
      </c>
      <c r="C91" s="6" t="s">
        <v>673</v>
      </c>
      <c r="D91" s="24">
        <v>6544.11</v>
      </c>
      <c r="E91" s="84">
        <f t="shared" ref="E91:E92" si="26">ROUND(D91*0.2,2)</f>
        <v>1308.82</v>
      </c>
      <c r="F91" s="84">
        <f t="shared" ref="F91:F92" si="27">D91+E91</f>
        <v>7852.9299999999994</v>
      </c>
      <c r="G91" s="91">
        <f t="shared" si="25"/>
        <v>0</v>
      </c>
      <c r="H91" s="48"/>
    </row>
    <row r="92" spans="1:8" s="4" customFormat="1" ht="31.5" x14ac:dyDescent="0.25">
      <c r="A92" s="56" t="s">
        <v>583</v>
      </c>
      <c r="B92" s="57" t="s">
        <v>674</v>
      </c>
      <c r="C92" s="6" t="s">
        <v>673</v>
      </c>
      <c r="D92" s="24">
        <v>5910.81</v>
      </c>
      <c r="E92" s="84">
        <f t="shared" si="26"/>
        <v>1182.1600000000001</v>
      </c>
      <c r="F92" s="84">
        <f t="shared" si="27"/>
        <v>7092.97</v>
      </c>
      <c r="G92" s="91">
        <f t="shared" si="25"/>
        <v>0</v>
      </c>
      <c r="H92" s="48"/>
    </row>
    <row r="93" spans="1:8" s="4" customFormat="1" ht="16.5" x14ac:dyDescent="0.25">
      <c r="A93" s="56" t="s">
        <v>584</v>
      </c>
      <c r="B93" s="57" t="s">
        <v>696</v>
      </c>
      <c r="C93" s="6"/>
      <c r="D93" s="24"/>
      <c r="E93" s="85"/>
      <c r="F93" s="5"/>
      <c r="G93" s="91">
        <f t="shared" si="25"/>
        <v>0</v>
      </c>
      <c r="H93" s="48"/>
    </row>
    <row r="94" spans="1:8" s="4" customFormat="1" ht="31.5" x14ac:dyDescent="0.25">
      <c r="A94" s="56" t="s">
        <v>585</v>
      </c>
      <c r="B94" s="57" t="s">
        <v>672</v>
      </c>
      <c r="C94" s="6" t="s">
        <v>697</v>
      </c>
      <c r="D94" s="24">
        <v>10343.950000000001</v>
      </c>
      <c r="E94" s="84">
        <f t="shared" ref="E94:E95" si="28">ROUND(D94*0.2,2)</f>
        <v>2068.79</v>
      </c>
      <c r="F94" s="84">
        <f t="shared" ref="F94:F95" si="29">D94+E94</f>
        <v>12412.740000000002</v>
      </c>
      <c r="G94" s="91">
        <f t="shared" si="25"/>
        <v>0</v>
      </c>
      <c r="H94" s="48"/>
    </row>
    <row r="95" spans="1:8" s="4" customFormat="1" ht="31.5" x14ac:dyDescent="0.25">
      <c r="A95" s="56" t="s">
        <v>586</v>
      </c>
      <c r="B95" s="57" t="s">
        <v>674</v>
      </c>
      <c r="C95" s="6" t="s">
        <v>697</v>
      </c>
      <c r="D95" s="24">
        <v>8232.9500000000007</v>
      </c>
      <c r="E95" s="84">
        <f t="shared" si="28"/>
        <v>1646.59</v>
      </c>
      <c r="F95" s="84">
        <f t="shared" si="29"/>
        <v>9879.5400000000009</v>
      </c>
      <c r="G95" s="91">
        <f t="shared" si="25"/>
        <v>0</v>
      </c>
      <c r="H95" s="48"/>
    </row>
    <row r="96" spans="1:8" s="4" customFormat="1" ht="16.5" x14ac:dyDescent="0.25">
      <c r="A96" s="56" t="s">
        <v>587</v>
      </c>
      <c r="B96" s="57" t="s">
        <v>698</v>
      </c>
      <c r="C96" s="6"/>
      <c r="D96" s="24"/>
      <c r="E96" s="85"/>
      <c r="F96" s="5"/>
      <c r="G96" s="91">
        <f t="shared" si="25"/>
        <v>0</v>
      </c>
      <c r="H96" s="48"/>
    </row>
    <row r="97" spans="1:8" s="4" customFormat="1" ht="31.5" x14ac:dyDescent="0.25">
      <c r="A97" s="56" t="s">
        <v>588</v>
      </c>
      <c r="B97" s="57" t="s">
        <v>672</v>
      </c>
      <c r="C97" s="6" t="s">
        <v>697</v>
      </c>
      <c r="D97" s="24">
        <v>15832.56</v>
      </c>
      <c r="E97" s="84">
        <f t="shared" ref="E97:E98" si="30">ROUND(D97*0.2,2)</f>
        <v>3166.51</v>
      </c>
      <c r="F97" s="84">
        <f t="shared" ref="F97:F98" si="31">D97+E97</f>
        <v>18999.07</v>
      </c>
      <c r="G97" s="91">
        <f t="shared" si="25"/>
        <v>0</v>
      </c>
      <c r="H97" s="48"/>
    </row>
    <row r="98" spans="1:8" s="4" customFormat="1" ht="31.5" x14ac:dyDescent="0.25">
      <c r="A98" s="56" t="s">
        <v>589</v>
      </c>
      <c r="B98" s="57" t="s">
        <v>674</v>
      </c>
      <c r="C98" s="6" t="s">
        <v>697</v>
      </c>
      <c r="D98" s="24">
        <v>13299.34</v>
      </c>
      <c r="E98" s="84">
        <f t="shared" si="30"/>
        <v>2659.87</v>
      </c>
      <c r="F98" s="84">
        <f t="shared" si="31"/>
        <v>15959.21</v>
      </c>
      <c r="G98" s="91">
        <f t="shared" si="25"/>
        <v>0</v>
      </c>
      <c r="H98" s="48"/>
    </row>
    <row r="99" spans="1:8" s="4" customFormat="1" ht="16.5" x14ac:dyDescent="0.25">
      <c r="A99" s="56" t="s">
        <v>590</v>
      </c>
      <c r="B99" s="57" t="s">
        <v>699</v>
      </c>
      <c r="C99" s="6"/>
      <c r="D99" s="24"/>
      <c r="E99" s="85"/>
      <c r="F99" s="5"/>
      <c r="G99" s="91">
        <f t="shared" si="25"/>
        <v>0</v>
      </c>
      <c r="H99" s="48"/>
    </row>
    <row r="100" spans="1:8" s="4" customFormat="1" ht="31.5" x14ac:dyDescent="0.25">
      <c r="A100" s="56" t="s">
        <v>591</v>
      </c>
      <c r="B100" s="57" t="s">
        <v>672</v>
      </c>
      <c r="C100" s="6" t="s">
        <v>697</v>
      </c>
      <c r="D100" s="24">
        <v>9077.33</v>
      </c>
      <c r="E100" s="84">
        <f t="shared" ref="E100:E101" si="32">ROUND(D100*0.2,2)</f>
        <v>1815.47</v>
      </c>
      <c r="F100" s="84">
        <f t="shared" ref="F100:F101" si="33">D100+E100</f>
        <v>10892.8</v>
      </c>
      <c r="G100" s="91">
        <f t="shared" si="25"/>
        <v>0</v>
      </c>
      <c r="H100" s="48"/>
    </row>
    <row r="101" spans="1:8" s="4" customFormat="1" ht="31.5" x14ac:dyDescent="0.25">
      <c r="A101" s="56" t="s">
        <v>592</v>
      </c>
      <c r="B101" s="57" t="s">
        <v>674</v>
      </c>
      <c r="C101" s="6" t="s">
        <v>697</v>
      </c>
      <c r="D101" s="24">
        <v>3588.71</v>
      </c>
      <c r="E101" s="84">
        <f t="shared" si="32"/>
        <v>717.74</v>
      </c>
      <c r="F101" s="84">
        <f t="shared" si="33"/>
        <v>4306.45</v>
      </c>
      <c r="G101" s="91">
        <f t="shared" si="25"/>
        <v>0</v>
      </c>
      <c r="H101" s="48"/>
    </row>
    <row r="102" spans="1:8" s="4" customFormat="1" ht="30" x14ac:dyDescent="0.25">
      <c r="A102" s="56" t="s">
        <v>593</v>
      </c>
      <c r="B102" s="57" t="s">
        <v>700</v>
      </c>
      <c r="C102" s="6"/>
      <c r="D102" s="24"/>
      <c r="E102" s="85"/>
      <c r="F102" s="5"/>
      <c r="G102" s="91">
        <f t="shared" si="25"/>
        <v>0</v>
      </c>
      <c r="H102" s="48"/>
    </row>
    <row r="103" spans="1:8" s="4" customFormat="1" ht="16.5" x14ac:dyDescent="0.25">
      <c r="A103" s="56" t="s">
        <v>594</v>
      </c>
      <c r="B103" s="57" t="s">
        <v>672</v>
      </c>
      <c r="C103" s="6" t="s">
        <v>701</v>
      </c>
      <c r="D103" s="24">
        <v>4855.3100000000004</v>
      </c>
      <c r="E103" s="84">
        <f t="shared" ref="E103:E110" si="34">ROUND(D103*0.2,2)</f>
        <v>971.06</v>
      </c>
      <c r="F103" s="84">
        <f t="shared" ref="F103:F110" si="35">D103+E103</f>
        <v>5826.3700000000008</v>
      </c>
      <c r="G103" s="91">
        <f t="shared" si="25"/>
        <v>0</v>
      </c>
      <c r="H103" s="48"/>
    </row>
    <row r="104" spans="1:8" s="4" customFormat="1" ht="16.5" x14ac:dyDescent="0.25">
      <c r="A104" s="56" t="s">
        <v>595</v>
      </c>
      <c r="B104" s="57" t="s">
        <v>674</v>
      </c>
      <c r="C104" s="6" t="s">
        <v>701</v>
      </c>
      <c r="D104" s="24">
        <v>4855.3100000000004</v>
      </c>
      <c r="E104" s="84">
        <f t="shared" si="34"/>
        <v>971.06</v>
      </c>
      <c r="F104" s="84">
        <f t="shared" si="35"/>
        <v>5826.3700000000008</v>
      </c>
      <c r="G104" s="91">
        <f t="shared" si="25"/>
        <v>0</v>
      </c>
      <c r="H104" s="48"/>
    </row>
    <row r="105" spans="1:8" s="4" customFormat="1" ht="30" x14ac:dyDescent="0.25">
      <c r="A105" s="56" t="s">
        <v>596</v>
      </c>
      <c r="B105" s="57" t="s">
        <v>702</v>
      </c>
      <c r="C105" s="6" t="s">
        <v>701</v>
      </c>
      <c r="D105" s="24">
        <v>1055.51</v>
      </c>
      <c r="E105" s="84">
        <f t="shared" si="34"/>
        <v>211.1</v>
      </c>
      <c r="F105" s="84">
        <f t="shared" si="35"/>
        <v>1266.6099999999999</v>
      </c>
      <c r="G105" s="91">
        <f t="shared" si="25"/>
        <v>0</v>
      </c>
      <c r="H105" s="48"/>
    </row>
    <row r="106" spans="1:8" s="4" customFormat="1" ht="30" x14ac:dyDescent="0.25">
      <c r="A106" s="56" t="s">
        <v>597</v>
      </c>
      <c r="B106" s="57" t="s">
        <v>703</v>
      </c>
      <c r="C106" s="6" t="s">
        <v>701</v>
      </c>
      <c r="D106" s="24">
        <v>1055.51</v>
      </c>
      <c r="E106" s="84">
        <f t="shared" si="34"/>
        <v>211.1</v>
      </c>
      <c r="F106" s="84">
        <f t="shared" si="35"/>
        <v>1266.6099999999999</v>
      </c>
      <c r="G106" s="91">
        <f t="shared" si="25"/>
        <v>0</v>
      </c>
      <c r="H106" s="48"/>
    </row>
    <row r="107" spans="1:8" s="4" customFormat="1" ht="30" x14ac:dyDescent="0.25">
      <c r="A107" s="56" t="s">
        <v>598</v>
      </c>
      <c r="B107" s="57" t="s">
        <v>704</v>
      </c>
      <c r="C107" s="6" t="s">
        <v>701</v>
      </c>
      <c r="D107" s="24">
        <v>1477.71</v>
      </c>
      <c r="E107" s="84">
        <f t="shared" si="34"/>
        <v>295.54000000000002</v>
      </c>
      <c r="F107" s="84">
        <f t="shared" si="35"/>
        <v>1773.25</v>
      </c>
      <c r="G107" s="91">
        <f t="shared" si="25"/>
        <v>0</v>
      </c>
      <c r="H107" s="48"/>
    </row>
    <row r="108" spans="1:8" s="4" customFormat="1" ht="30" x14ac:dyDescent="0.25">
      <c r="A108" s="56" t="s">
        <v>599</v>
      </c>
      <c r="B108" s="57" t="s">
        <v>705</v>
      </c>
      <c r="C108" s="6" t="s">
        <v>701</v>
      </c>
      <c r="D108" s="24">
        <v>1477.71</v>
      </c>
      <c r="E108" s="84">
        <f t="shared" si="34"/>
        <v>295.54000000000002</v>
      </c>
      <c r="F108" s="84">
        <f t="shared" si="35"/>
        <v>1773.25</v>
      </c>
      <c r="G108" s="91">
        <f t="shared" si="25"/>
        <v>0</v>
      </c>
      <c r="H108" s="48"/>
    </row>
    <row r="109" spans="1:8" s="4" customFormat="1" ht="45" x14ac:dyDescent="0.25">
      <c r="A109" s="56" t="s">
        <v>600</v>
      </c>
      <c r="B109" s="57" t="s">
        <v>706</v>
      </c>
      <c r="C109" s="6" t="s">
        <v>701</v>
      </c>
      <c r="D109" s="24">
        <v>2322.1</v>
      </c>
      <c r="E109" s="84">
        <f t="shared" si="34"/>
        <v>464.42</v>
      </c>
      <c r="F109" s="84">
        <f t="shared" si="35"/>
        <v>2786.52</v>
      </c>
      <c r="G109" s="91">
        <f t="shared" si="25"/>
        <v>0</v>
      </c>
      <c r="H109" s="48"/>
    </row>
    <row r="110" spans="1:8" s="4" customFormat="1" ht="30" x14ac:dyDescent="0.25">
      <c r="A110" s="56" t="s">
        <v>811</v>
      </c>
      <c r="B110" s="57" t="s">
        <v>707</v>
      </c>
      <c r="C110" s="6" t="s">
        <v>701</v>
      </c>
      <c r="D110" s="24">
        <v>2322.1</v>
      </c>
      <c r="E110" s="84">
        <f t="shared" si="34"/>
        <v>464.42</v>
      </c>
      <c r="F110" s="84">
        <f t="shared" si="35"/>
        <v>2786.52</v>
      </c>
      <c r="G110" s="91">
        <f t="shared" si="25"/>
        <v>0</v>
      </c>
      <c r="H110" s="48"/>
    </row>
    <row r="111" spans="1:8" s="4" customFormat="1" ht="30" x14ac:dyDescent="0.25">
      <c r="A111" s="58" t="s">
        <v>601</v>
      </c>
      <c r="B111" s="57" t="s">
        <v>782</v>
      </c>
      <c r="C111" s="6"/>
      <c r="D111" s="24"/>
      <c r="E111" s="84"/>
      <c r="F111" s="84"/>
      <c r="G111" s="91">
        <f t="shared" si="25"/>
        <v>0</v>
      </c>
      <c r="H111" s="48"/>
    </row>
    <row r="112" spans="1:8" s="4" customFormat="1" ht="45" x14ac:dyDescent="0.25">
      <c r="A112" s="58" t="s">
        <v>602</v>
      </c>
      <c r="B112" s="57" t="s">
        <v>783</v>
      </c>
      <c r="C112" s="6" t="s">
        <v>701</v>
      </c>
      <c r="D112" s="24">
        <v>8021.82</v>
      </c>
      <c r="E112" s="84">
        <f t="shared" ref="E112:E175" si="36">ROUND(D112*0.2,2)</f>
        <v>1604.36</v>
      </c>
      <c r="F112" s="84">
        <f t="shared" ref="F112:F113" si="37">D112+E112</f>
        <v>9626.18</v>
      </c>
      <c r="G112" s="91">
        <f t="shared" si="25"/>
        <v>0</v>
      </c>
      <c r="H112" s="48"/>
    </row>
    <row r="113" spans="1:8" s="4" customFormat="1" ht="45" x14ac:dyDescent="0.25">
      <c r="A113" s="58" t="s">
        <v>603</v>
      </c>
      <c r="B113" s="57" t="s">
        <v>784</v>
      </c>
      <c r="C113" s="6" t="s">
        <v>701</v>
      </c>
      <c r="D113" s="24">
        <v>8021.82</v>
      </c>
      <c r="E113" s="84">
        <f t="shared" si="36"/>
        <v>1604.36</v>
      </c>
      <c r="F113" s="84">
        <f t="shared" si="37"/>
        <v>9626.18</v>
      </c>
      <c r="G113" s="91">
        <f t="shared" si="25"/>
        <v>0</v>
      </c>
      <c r="H113" s="48"/>
    </row>
    <row r="114" spans="1:8" s="4" customFormat="1" ht="30" x14ac:dyDescent="0.25">
      <c r="A114" s="56" t="s">
        <v>604</v>
      </c>
      <c r="B114" s="57" t="s">
        <v>708</v>
      </c>
      <c r="C114" s="6"/>
      <c r="D114" s="24"/>
      <c r="E114" s="85"/>
      <c r="F114" s="5"/>
      <c r="G114" s="91">
        <f t="shared" si="25"/>
        <v>0</v>
      </c>
      <c r="H114" s="48"/>
    </row>
    <row r="115" spans="1:8" s="4" customFormat="1" ht="16.5" x14ac:dyDescent="0.25">
      <c r="A115" s="56" t="s">
        <v>605</v>
      </c>
      <c r="B115" s="57" t="s">
        <v>672</v>
      </c>
      <c r="C115" s="6" t="s">
        <v>709</v>
      </c>
      <c r="D115" s="24">
        <v>2322.1</v>
      </c>
      <c r="E115" s="172">
        <f t="shared" si="36"/>
        <v>464.42</v>
      </c>
      <c r="F115" s="84">
        <f t="shared" ref="F115:F117" si="38">D115+E115</f>
        <v>2786.52</v>
      </c>
      <c r="G115" s="91">
        <f t="shared" si="25"/>
        <v>0</v>
      </c>
      <c r="H115" s="48"/>
    </row>
    <row r="116" spans="1:8" s="4" customFormat="1" ht="16.5" x14ac:dyDescent="0.25">
      <c r="A116" s="56" t="s">
        <v>606</v>
      </c>
      <c r="B116" s="57" t="s">
        <v>710</v>
      </c>
      <c r="C116" s="6" t="s">
        <v>709</v>
      </c>
      <c r="D116" s="24">
        <v>633.29999999999995</v>
      </c>
      <c r="E116" s="172">
        <f t="shared" si="36"/>
        <v>126.66</v>
      </c>
      <c r="F116" s="84">
        <f t="shared" si="38"/>
        <v>759.95999999999992</v>
      </c>
      <c r="G116" s="91">
        <f t="shared" si="25"/>
        <v>0</v>
      </c>
      <c r="H116" s="48"/>
    </row>
    <row r="117" spans="1:8" s="4" customFormat="1" ht="30" x14ac:dyDescent="0.25">
      <c r="A117" s="56" t="s">
        <v>607</v>
      </c>
      <c r="B117" s="57" t="s">
        <v>711</v>
      </c>
      <c r="C117" s="6" t="s">
        <v>709</v>
      </c>
      <c r="D117" s="24">
        <v>1688.79</v>
      </c>
      <c r="E117" s="172">
        <f t="shared" si="36"/>
        <v>337.76</v>
      </c>
      <c r="F117" s="84">
        <f t="shared" si="38"/>
        <v>2026.55</v>
      </c>
      <c r="G117" s="91">
        <f t="shared" si="25"/>
        <v>0</v>
      </c>
      <c r="H117" s="48"/>
    </row>
    <row r="118" spans="1:8" s="4" customFormat="1" ht="30" x14ac:dyDescent="0.25">
      <c r="A118" s="56" t="s">
        <v>608</v>
      </c>
      <c r="B118" s="57" t="s">
        <v>712</v>
      </c>
      <c r="C118" s="6"/>
      <c r="D118" s="24"/>
      <c r="E118" s="85"/>
      <c r="F118" s="5"/>
      <c r="G118" s="91">
        <f t="shared" si="25"/>
        <v>0</v>
      </c>
      <c r="H118" s="48"/>
    </row>
    <row r="119" spans="1:8" s="4" customFormat="1" ht="16.5" x14ac:dyDescent="0.25">
      <c r="A119" s="56" t="s">
        <v>609</v>
      </c>
      <c r="B119" s="57" t="s">
        <v>672</v>
      </c>
      <c r="C119" s="6" t="s">
        <v>709</v>
      </c>
      <c r="D119" s="24">
        <v>3377.6</v>
      </c>
      <c r="E119" s="172">
        <f t="shared" si="36"/>
        <v>675.52</v>
      </c>
      <c r="F119" s="84">
        <f t="shared" ref="F119:F121" si="39">D119+E119</f>
        <v>4053.12</v>
      </c>
      <c r="G119" s="91">
        <f t="shared" si="25"/>
        <v>0</v>
      </c>
      <c r="H119" s="48"/>
    </row>
    <row r="120" spans="1:8" s="4" customFormat="1" ht="16.5" x14ac:dyDescent="0.25">
      <c r="A120" s="56" t="s">
        <v>610</v>
      </c>
      <c r="B120" s="57" t="s">
        <v>710</v>
      </c>
      <c r="C120" s="6" t="s">
        <v>709</v>
      </c>
      <c r="D120" s="24">
        <v>1266.5899999999999</v>
      </c>
      <c r="E120" s="172">
        <f t="shared" si="36"/>
        <v>253.32</v>
      </c>
      <c r="F120" s="84">
        <f t="shared" si="39"/>
        <v>1519.9099999999999</v>
      </c>
      <c r="G120" s="91">
        <f t="shared" si="25"/>
        <v>0</v>
      </c>
      <c r="H120" s="48"/>
    </row>
    <row r="121" spans="1:8" s="4" customFormat="1" ht="30" x14ac:dyDescent="0.25">
      <c r="A121" s="56" t="s">
        <v>611</v>
      </c>
      <c r="B121" s="57" t="s">
        <v>711</v>
      </c>
      <c r="C121" s="6" t="s">
        <v>709</v>
      </c>
      <c r="D121" s="24">
        <v>2111.0100000000002</v>
      </c>
      <c r="E121" s="172">
        <f t="shared" si="36"/>
        <v>422.2</v>
      </c>
      <c r="F121" s="84">
        <f t="shared" si="39"/>
        <v>2533.21</v>
      </c>
      <c r="G121" s="91">
        <f t="shared" si="25"/>
        <v>0</v>
      </c>
      <c r="H121" s="48"/>
    </row>
    <row r="122" spans="1:8" s="4" customFormat="1" ht="30" x14ac:dyDescent="0.25">
      <c r="A122" s="56" t="s">
        <v>612</v>
      </c>
      <c r="B122" s="57" t="s">
        <v>713</v>
      </c>
      <c r="C122" s="6"/>
      <c r="D122" s="24"/>
      <c r="E122" s="85"/>
      <c r="F122" s="5"/>
      <c r="G122" s="91">
        <f t="shared" si="25"/>
        <v>0</v>
      </c>
      <c r="H122" s="48"/>
    </row>
    <row r="123" spans="1:8" s="4" customFormat="1" ht="16.5" x14ac:dyDescent="0.25">
      <c r="A123" s="56" t="s">
        <v>613</v>
      </c>
      <c r="B123" s="57" t="s">
        <v>672</v>
      </c>
      <c r="C123" s="6" t="s">
        <v>709</v>
      </c>
      <c r="D123" s="24">
        <v>4222.01</v>
      </c>
      <c r="E123" s="172">
        <f t="shared" si="36"/>
        <v>844.4</v>
      </c>
      <c r="F123" s="84">
        <f t="shared" ref="F123:F125" si="40">D123+E123</f>
        <v>5066.41</v>
      </c>
      <c r="G123" s="91">
        <f t="shared" si="25"/>
        <v>0</v>
      </c>
      <c r="H123" s="48"/>
    </row>
    <row r="124" spans="1:8" s="4" customFormat="1" ht="16.5" x14ac:dyDescent="0.25">
      <c r="A124" s="56" t="s">
        <v>614</v>
      </c>
      <c r="B124" s="57" t="s">
        <v>710</v>
      </c>
      <c r="C124" s="6" t="s">
        <v>709</v>
      </c>
      <c r="D124" s="24">
        <v>1688.79</v>
      </c>
      <c r="E124" s="172">
        <f t="shared" si="36"/>
        <v>337.76</v>
      </c>
      <c r="F124" s="84">
        <f t="shared" si="40"/>
        <v>2026.55</v>
      </c>
      <c r="G124" s="91">
        <f t="shared" si="25"/>
        <v>0</v>
      </c>
      <c r="H124" s="48"/>
    </row>
    <row r="125" spans="1:8" s="4" customFormat="1" ht="30" x14ac:dyDescent="0.25">
      <c r="A125" s="56" t="s">
        <v>615</v>
      </c>
      <c r="B125" s="57" t="s">
        <v>711</v>
      </c>
      <c r="C125" s="6" t="s">
        <v>709</v>
      </c>
      <c r="D125" s="24">
        <v>2533.21</v>
      </c>
      <c r="E125" s="172">
        <f t="shared" si="36"/>
        <v>506.64</v>
      </c>
      <c r="F125" s="84">
        <f t="shared" si="40"/>
        <v>3039.85</v>
      </c>
      <c r="G125" s="91">
        <f t="shared" si="25"/>
        <v>0</v>
      </c>
      <c r="H125" s="48"/>
    </row>
    <row r="126" spans="1:8" s="4" customFormat="1" ht="16.5" x14ac:dyDescent="0.25">
      <c r="A126" s="56" t="s">
        <v>616</v>
      </c>
      <c r="B126" s="57" t="s">
        <v>714</v>
      </c>
      <c r="C126" s="6"/>
      <c r="D126" s="24"/>
      <c r="E126" s="85"/>
      <c r="F126" s="5"/>
      <c r="G126" s="91">
        <f t="shared" si="25"/>
        <v>0</v>
      </c>
      <c r="H126" s="48"/>
    </row>
    <row r="127" spans="1:8" s="4" customFormat="1" ht="16.5" x14ac:dyDescent="0.25">
      <c r="A127" s="56" t="s">
        <v>617</v>
      </c>
      <c r="B127" s="57" t="s">
        <v>672</v>
      </c>
      <c r="C127" s="6" t="s">
        <v>715</v>
      </c>
      <c r="D127" s="24">
        <v>2744.3</v>
      </c>
      <c r="E127" s="172">
        <f t="shared" si="36"/>
        <v>548.86</v>
      </c>
      <c r="F127" s="84">
        <f t="shared" ref="F127:F137" si="41">D127+E127</f>
        <v>3293.1600000000003</v>
      </c>
      <c r="G127" s="91">
        <f t="shared" si="25"/>
        <v>0</v>
      </c>
      <c r="H127" s="48"/>
    </row>
    <row r="128" spans="1:8" s="4" customFormat="1" ht="16.5" x14ac:dyDescent="0.25">
      <c r="A128" s="56" t="s">
        <v>618</v>
      </c>
      <c r="B128" s="57" t="s">
        <v>674</v>
      </c>
      <c r="C128" s="6" t="s">
        <v>715</v>
      </c>
      <c r="D128" s="24">
        <v>2955.42</v>
      </c>
      <c r="E128" s="172">
        <f t="shared" si="36"/>
        <v>591.08000000000004</v>
      </c>
      <c r="F128" s="84">
        <f t="shared" si="41"/>
        <v>3546.5</v>
      </c>
      <c r="G128" s="91">
        <f t="shared" si="25"/>
        <v>0</v>
      </c>
      <c r="H128" s="48"/>
    </row>
    <row r="129" spans="1:8" s="4" customFormat="1" ht="16.5" x14ac:dyDescent="0.25">
      <c r="A129" s="56" t="s">
        <v>619</v>
      </c>
      <c r="B129" s="57" t="s">
        <v>675</v>
      </c>
      <c r="C129" s="6" t="s">
        <v>715</v>
      </c>
      <c r="D129" s="24">
        <v>2111.0100000000002</v>
      </c>
      <c r="E129" s="172">
        <f t="shared" si="36"/>
        <v>422.2</v>
      </c>
      <c r="F129" s="84">
        <f t="shared" si="41"/>
        <v>2533.21</v>
      </c>
      <c r="G129" s="91">
        <f t="shared" si="25"/>
        <v>0</v>
      </c>
      <c r="H129" s="48"/>
    </row>
    <row r="130" spans="1:8" s="4" customFormat="1" ht="16.5" x14ac:dyDescent="0.25">
      <c r="A130" s="56" t="s">
        <v>620</v>
      </c>
      <c r="B130" s="57" t="s">
        <v>716</v>
      </c>
      <c r="C130" s="6" t="s">
        <v>715</v>
      </c>
      <c r="D130" s="24">
        <v>422.2</v>
      </c>
      <c r="E130" s="172">
        <f t="shared" si="36"/>
        <v>84.44</v>
      </c>
      <c r="F130" s="84">
        <f t="shared" si="41"/>
        <v>506.64</v>
      </c>
      <c r="G130" s="91">
        <f t="shared" si="25"/>
        <v>0</v>
      </c>
      <c r="H130" s="48"/>
    </row>
    <row r="131" spans="1:8" s="4" customFormat="1" ht="16.5" x14ac:dyDescent="0.25">
      <c r="A131" s="56" t="s">
        <v>621</v>
      </c>
      <c r="B131" s="57" t="s">
        <v>717</v>
      </c>
      <c r="C131" s="6" t="s">
        <v>715</v>
      </c>
      <c r="D131" s="24">
        <v>422.2</v>
      </c>
      <c r="E131" s="172">
        <f t="shared" si="36"/>
        <v>84.44</v>
      </c>
      <c r="F131" s="84">
        <f t="shared" si="41"/>
        <v>506.64</v>
      </c>
      <c r="G131" s="91">
        <f t="shared" si="25"/>
        <v>0</v>
      </c>
      <c r="H131" s="48"/>
    </row>
    <row r="132" spans="1:8" s="4" customFormat="1" ht="16.5" x14ac:dyDescent="0.25">
      <c r="A132" s="56" t="s">
        <v>622</v>
      </c>
      <c r="B132" s="57" t="s">
        <v>718</v>
      </c>
      <c r="C132" s="6" t="s">
        <v>715</v>
      </c>
      <c r="D132" s="24">
        <v>422.2</v>
      </c>
      <c r="E132" s="172">
        <f t="shared" si="36"/>
        <v>84.44</v>
      </c>
      <c r="F132" s="84">
        <f t="shared" si="41"/>
        <v>506.64</v>
      </c>
      <c r="G132" s="91">
        <f t="shared" si="25"/>
        <v>0</v>
      </c>
      <c r="H132" s="48"/>
    </row>
    <row r="133" spans="1:8" s="4" customFormat="1" ht="16.5" x14ac:dyDescent="0.25">
      <c r="A133" s="56" t="s">
        <v>623</v>
      </c>
      <c r="B133" s="57" t="s">
        <v>719</v>
      </c>
      <c r="C133" s="6" t="s">
        <v>715</v>
      </c>
      <c r="D133" s="24">
        <v>844.41</v>
      </c>
      <c r="E133" s="172">
        <f t="shared" si="36"/>
        <v>168.88</v>
      </c>
      <c r="F133" s="84">
        <f t="shared" si="41"/>
        <v>1013.29</v>
      </c>
      <c r="G133" s="91">
        <f t="shared" si="25"/>
        <v>0</v>
      </c>
      <c r="H133" s="48"/>
    </row>
    <row r="134" spans="1:8" s="4" customFormat="1" ht="16.5" x14ac:dyDescent="0.25">
      <c r="A134" s="56" t="s">
        <v>785</v>
      </c>
      <c r="B134" s="57" t="s">
        <v>720</v>
      </c>
      <c r="C134" s="6" t="s">
        <v>715</v>
      </c>
      <c r="D134" s="24">
        <v>844.41</v>
      </c>
      <c r="E134" s="172">
        <f t="shared" si="36"/>
        <v>168.88</v>
      </c>
      <c r="F134" s="84">
        <f t="shared" si="41"/>
        <v>1013.29</v>
      </c>
      <c r="G134" s="91">
        <f t="shared" si="25"/>
        <v>0</v>
      </c>
      <c r="H134" s="48"/>
    </row>
    <row r="135" spans="1:8" s="4" customFormat="1" ht="16.5" x14ac:dyDescent="0.25">
      <c r="A135" s="56" t="s">
        <v>786</v>
      </c>
      <c r="B135" s="57" t="s">
        <v>721</v>
      </c>
      <c r="C135" s="6" t="s">
        <v>715</v>
      </c>
      <c r="D135" s="24">
        <v>1477.71</v>
      </c>
      <c r="E135" s="172">
        <f t="shared" si="36"/>
        <v>295.54000000000002</v>
      </c>
      <c r="F135" s="84">
        <f t="shared" si="41"/>
        <v>1773.25</v>
      </c>
      <c r="G135" s="91">
        <f t="shared" si="25"/>
        <v>0</v>
      </c>
      <c r="H135" s="48"/>
    </row>
    <row r="136" spans="1:8" s="4" customFormat="1" ht="16.5" x14ac:dyDescent="0.25">
      <c r="A136" s="56" t="s">
        <v>787</v>
      </c>
      <c r="B136" s="57" t="s">
        <v>722</v>
      </c>
      <c r="C136" s="6" t="s">
        <v>715</v>
      </c>
      <c r="D136" s="24">
        <v>1688.79</v>
      </c>
      <c r="E136" s="172">
        <f t="shared" si="36"/>
        <v>337.76</v>
      </c>
      <c r="F136" s="84">
        <f t="shared" si="41"/>
        <v>2026.55</v>
      </c>
      <c r="G136" s="91">
        <f t="shared" si="25"/>
        <v>0</v>
      </c>
      <c r="H136" s="48"/>
    </row>
    <row r="137" spans="1:8" s="4" customFormat="1" ht="16.5" x14ac:dyDescent="0.25">
      <c r="A137" s="56" t="s">
        <v>788</v>
      </c>
      <c r="B137" s="57" t="s">
        <v>723</v>
      </c>
      <c r="C137" s="6" t="s">
        <v>715</v>
      </c>
      <c r="D137" s="24">
        <v>1688.79</v>
      </c>
      <c r="E137" s="172">
        <f t="shared" si="36"/>
        <v>337.76</v>
      </c>
      <c r="F137" s="84">
        <f t="shared" si="41"/>
        <v>2026.55</v>
      </c>
      <c r="G137" s="91">
        <f t="shared" si="25"/>
        <v>0</v>
      </c>
      <c r="H137" s="48"/>
    </row>
    <row r="138" spans="1:8" s="4" customFormat="1" ht="16.5" x14ac:dyDescent="0.25">
      <c r="A138" s="56" t="s">
        <v>624</v>
      </c>
      <c r="B138" s="57" t="s">
        <v>724</v>
      </c>
      <c r="C138" s="6"/>
      <c r="D138" s="24"/>
      <c r="E138" s="85"/>
      <c r="F138" s="5"/>
      <c r="G138" s="91">
        <f t="shared" si="25"/>
        <v>0</v>
      </c>
      <c r="H138" s="48"/>
    </row>
    <row r="139" spans="1:8" s="4" customFormat="1" ht="16.5" x14ac:dyDescent="0.25">
      <c r="A139" s="56" t="s">
        <v>625</v>
      </c>
      <c r="B139" s="57" t="s">
        <v>672</v>
      </c>
      <c r="C139" s="6" t="s">
        <v>715</v>
      </c>
      <c r="D139" s="24">
        <v>3799.8</v>
      </c>
      <c r="E139" s="172">
        <f t="shared" si="36"/>
        <v>759.96</v>
      </c>
      <c r="F139" s="84">
        <f t="shared" ref="F139:F149" si="42">D139+E139</f>
        <v>4559.76</v>
      </c>
      <c r="G139" s="91">
        <f t="shared" si="25"/>
        <v>0</v>
      </c>
      <c r="H139" s="48"/>
    </row>
    <row r="140" spans="1:8" s="4" customFormat="1" ht="16.5" x14ac:dyDescent="0.25">
      <c r="A140" s="56" t="s">
        <v>626</v>
      </c>
      <c r="B140" s="57" t="s">
        <v>674</v>
      </c>
      <c r="C140" s="6" t="s">
        <v>715</v>
      </c>
      <c r="D140" s="24">
        <v>4010.92</v>
      </c>
      <c r="E140" s="172">
        <f t="shared" si="36"/>
        <v>802.18</v>
      </c>
      <c r="F140" s="84">
        <f t="shared" si="42"/>
        <v>4813.1000000000004</v>
      </c>
      <c r="G140" s="91">
        <f t="shared" si="25"/>
        <v>0</v>
      </c>
      <c r="H140" s="48"/>
    </row>
    <row r="141" spans="1:8" s="4" customFormat="1" ht="16.5" x14ac:dyDescent="0.25">
      <c r="A141" s="56" t="s">
        <v>627</v>
      </c>
      <c r="B141" s="57" t="s">
        <v>675</v>
      </c>
      <c r="C141" s="6" t="s">
        <v>715</v>
      </c>
      <c r="D141" s="24">
        <v>2744.3</v>
      </c>
      <c r="E141" s="172">
        <f t="shared" si="36"/>
        <v>548.86</v>
      </c>
      <c r="F141" s="84">
        <f t="shared" si="42"/>
        <v>3293.1600000000003</v>
      </c>
      <c r="G141" s="91">
        <f t="shared" si="25"/>
        <v>0</v>
      </c>
      <c r="H141" s="48"/>
    </row>
    <row r="142" spans="1:8" s="4" customFormat="1" ht="16.5" x14ac:dyDescent="0.25">
      <c r="A142" s="56" t="s">
        <v>628</v>
      </c>
      <c r="B142" s="57" t="s">
        <v>716</v>
      </c>
      <c r="C142" s="6" t="s">
        <v>715</v>
      </c>
      <c r="D142" s="24">
        <v>633.29999999999995</v>
      </c>
      <c r="E142" s="172">
        <f t="shared" si="36"/>
        <v>126.66</v>
      </c>
      <c r="F142" s="84">
        <f t="shared" si="42"/>
        <v>759.95999999999992</v>
      </c>
      <c r="G142" s="91">
        <f t="shared" si="25"/>
        <v>0</v>
      </c>
      <c r="H142" s="48"/>
    </row>
    <row r="143" spans="1:8" s="4" customFormat="1" ht="16.5" x14ac:dyDescent="0.25">
      <c r="A143" s="56" t="s">
        <v>629</v>
      </c>
      <c r="B143" s="57" t="s">
        <v>717</v>
      </c>
      <c r="C143" s="6" t="s">
        <v>715</v>
      </c>
      <c r="D143" s="24">
        <v>633.29999999999995</v>
      </c>
      <c r="E143" s="172">
        <f t="shared" si="36"/>
        <v>126.66</v>
      </c>
      <c r="F143" s="84">
        <f t="shared" si="42"/>
        <v>759.95999999999992</v>
      </c>
      <c r="G143" s="91">
        <f t="shared" si="25"/>
        <v>0</v>
      </c>
      <c r="H143" s="48"/>
    </row>
    <row r="144" spans="1:8" s="4" customFormat="1" ht="16.5" x14ac:dyDescent="0.25">
      <c r="A144" s="56" t="s">
        <v>630</v>
      </c>
      <c r="B144" s="57" t="s">
        <v>718</v>
      </c>
      <c r="C144" s="6" t="s">
        <v>715</v>
      </c>
      <c r="D144" s="24">
        <v>633.29999999999995</v>
      </c>
      <c r="E144" s="172">
        <f t="shared" si="36"/>
        <v>126.66</v>
      </c>
      <c r="F144" s="84">
        <f t="shared" si="42"/>
        <v>759.95999999999992</v>
      </c>
      <c r="G144" s="91">
        <f t="shared" si="25"/>
        <v>0</v>
      </c>
      <c r="H144" s="48"/>
    </row>
    <row r="145" spans="1:8" s="4" customFormat="1" ht="16.5" x14ac:dyDescent="0.25">
      <c r="A145" s="56" t="s">
        <v>789</v>
      </c>
      <c r="B145" s="57" t="s">
        <v>719</v>
      </c>
      <c r="C145" s="6" t="s">
        <v>715</v>
      </c>
      <c r="D145" s="24">
        <v>1266.5899999999999</v>
      </c>
      <c r="E145" s="172">
        <f t="shared" si="36"/>
        <v>253.32</v>
      </c>
      <c r="F145" s="84">
        <f t="shared" si="42"/>
        <v>1519.9099999999999</v>
      </c>
      <c r="G145" s="91">
        <f t="shared" si="25"/>
        <v>0</v>
      </c>
      <c r="H145" s="48"/>
    </row>
    <row r="146" spans="1:8" s="4" customFormat="1" ht="16.5" x14ac:dyDescent="0.25">
      <c r="A146" s="56" t="s">
        <v>790</v>
      </c>
      <c r="B146" s="57" t="s">
        <v>720</v>
      </c>
      <c r="C146" s="6" t="s">
        <v>715</v>
      </c>
      <c r="D146" s="24">
        <v>1266.5899999999999</v>
      </c>
      <c r="E146" s="172">
        <f t="shared" si="36"/>
        <v>253.32</v>
      </c>
      <c r="F146" s="84">
        <f t="shared" si="42"/>
        <v>1519.9099999999999</v>
      </c>
      <c r="G146" s="91">
        <f t="shared" si="25"/>
        <v>0</v>
      </c>
      <c r="H146" s="48"/>
    </row>
    <row r="147" spans="1:8" s="4" customFormat="1" ht="16.5" x14ac:dyDescent="0.25">
      <c r="A147" s="56" t="s">
        <v>791</v>
      </c>
      <c r="B147" s="57" t="s">
        <v>721</v>
      </c>
      <c r="C147" s="6" t="s">
        <v>715</v>
      </c>
      <c r="D147" s="24">
        <v>1899.92</v>
      </c>
      <c r="E147" s="172">
        <f t="shared" si="36"/>
        <v>379.98</v>
      </c>
      <c r="F147" s="84">
        <f t="shared" si="42"/>
        <v>2279.9</v>
      </c>
      <c r="G147" s="91">
        <f t="shared" si="25"/>
        <v>0</v>
      </c>
      <c r="H147" s="48"/>
    </row>
    <row r="148" spans="1:8" s="4" customFormat="1" ht="16.5" x14ac:dyDescent="0.25">
      <c r="A148" s="56" t="s">
        <v>792</v>
      </c>
      <c r="B148" s="57" t="s">
        <v>722</v>
      </c>
      <c r="C148" s="6" t="s">
        <v>715</v>
      </c>
      <c r="D148" s="24">
        <v>2111.0100000000002</v>
      </c>
      <c r="E148" s="172">
        <f t="shared" si="36"/>
        <v>422.2</v>
      </c>
      <c r="F148" s="84">
        <f t="shared" si="42"/>
        <v>2533.21</v>
      </c>
      <c r="G148" s="91">
        <f t="shared" si="25"/>
        <v>0</v>
      </c>
      <c r="H148" s="48"/>
    </row>
    <row r="149" spans="1:8" s="4" customFormat="1" ht="16.5" x14ac:dyDescent="0.25">
      <c r="A149" s="56" t="s">
        <v>812</v>
      </c>
      <c r="B149" s="57" t="s">
        <v>723</v>
      </c>
      <c r="C149" s="6" t="s">
        <v>715</v>
      </c>
      <c r="D149" s="24">
        <v>2111.0100000000002</v>
      </c>
      <c r="E149" s="172">
        <f t="shared" si="36"/>
        <v>422.2</v>
      </c>
      <c r="F149" s="84">
        <f t="shared" si="42"/>
        <v>2533.21</v>
      </c>
      <c r="G149" s="91">
        <f t="shared" si="25"/>
        <v>0</v>
      </c>
      <c r="H149" s="48"/>
    </row>
    <row r="150" spans="1:8" s="4" customFormat="1" ht="16.5" x14ac:dyDescent="0.25">
      <c r="A150" s="56" t="s">
        <v>631</v>
      </c>
      <c r="B150" s="57" t="s">
        <v>725</v>
      </c>
      <c r="C150" s="6"/>
      <c r="D150" s="24"/>
      <c r="E150" s="85"/>
      <c r="F150" s="5"/>
      <c r="G150" s="91">
        <f t="shared" si="25"/>
        <v>0</v>
      </c>
      <c r="H150" s="48"/>
    </row>
    <row r="151" spans="1:8" s="4" customFormat="1" ht="16.5" x14ac:dyDescent="0.25">
      <c r="A151" s="56" t="s">
        <v>632</v>
      </c>
      <c r="B151" s="57" t="s">
        <v>672</v>
      </c>
      <c r="C151" s="6" t="s">
        <v>715</v>
      </c>
      <c r="D151" s="24">
        <v>2272.86</v>
      </c>
      <c r="E151" s="172">
        <f t="shared" si="36"/>
        <v>454.57</v>
      </c>
      <c r="F151" s="84">
        <f t="shared" ref="F151:F161" si="43">D151+E151</f>
        <v>2727.4300000000003</v>
      </c>
      <c r="G151" s="91">
        <f t="shared" si="25"/>
        <v>0</v>
      </c>
      <c r="H151" s="48"/>
    </row>
    <row r="152" spans="1:8" s="4" customFormat="1" ht="16.5" x14ac:dyDescent="0.25">
      <c r="A152" s="56" t="s">
        <v>633</v>
      </c>
      <c r="B152" s="57" t="s">
        <v>674</v>
      </c>
      <c r="C152" s="6" t="s">
        <v>715</v>
      </c>
      <c r="D152" s="24">
        <v>6077.42</v>
      </c>
      <c r="E152" s="172">
        <f t="shared" si="36"/>
        <v>1215.48</v>
      </c>
      <c r="F152" s="84">
        <f t="shared" si="43"/>
        <v>7292.9</v>
      </c>
      <c r="G152" s="91">
        <f t="shared" si="25"/>
        <v>0</v>
      </c>
      <c r="H152" s="48"/>
    </row>
    <row r="153" spans="1:8" s="4" customFormat="1" ht="16.5" x14ac:dyDescent="0.25">
      <c r="A153" s="56" t="s">
        <v>634</v>
      </c>
      <c r="B153" s="57" t="s">
        <v>675</v>
      </c>
      <c r="C153" s="6" t="s">
        <v>715</v>
      </c>
      <c r="D153" s="24">
        <v>2470.4899999999998</v>
      </c>
      <c r="E153" s="172">
        <f t="shared" si="36"/>
        <v>494.1</v>
      </c>
      <c r="F153" s="84">
        <f t="shared" si="43"/>
        <v>2964.5899999999997</v>
      </c>
      <c r="G153" s="91">
        <f t="shared" ref="G153:G216" si="44">ROUND(D153*0.2,2)-E153</f>
        <v>0</v>
      </c>
      <c r="H153" s="48"/>
    </row>
    <row r="154" spans="1:8" s="4" customFormat="1" ht="16.5" x14ac:dyDescent="0.25">
      <c r="A154" s="56" t="s">
        <v>635</v>
      </c>
      <c r="B154" s="57" t="s">
        <v>716</v>
      </c>
      <c r="C154" s="6" t="s">
        <v>715</v>
      </c>
      <c r="D154" s="24">
        <v>642.34</v>
      </c>
      <c r="E154" s="172">
        <f t="shared" si="36"/>
        <v>128.47</v>
      </c>
      <c r="F154" s="84">
        <f t="shared" si="43"/>
        <v>770.81000000000006</v>
      </c>
      <c r="G154" s="91">
        <f t="shared" si="44"/>
        <v>0</v>
      </c>
      <c r="H154" s="48"/>
    </row>
    <row r="155" spans="1:8" s="4" customFormat="1" ht="16.5" x14ac:dyDescent="0.25">
      <c r="A155" s="56" t="s">
        <v>636</v>
      </c>
      <c r="B155" s="57" t="s">
        <v>717</v>
      </c>
      <c r="C155" s="6" t="s">
        <v>715</v>
      </c>
      <c r="D155" s="24">
        <v>642.34</v>
      </c>
      <c r="E155" s="172">
        <f t="shared" si="36"/>
        <v>128.47</v>
      </c>
      <c r="F155" s="84">
        <f t="shared" si="43"/>
        <v>770.81000000000006</v>
      </c>
      <c r="G155" s="91">
        <f t="shared" si="44"/>
        <v>0</v>
      </c>
      <c r="H155" s="48"/>
    </row>
    <row r="156" spans="1:8" s="4" customFormat="1" ht="16.5" x14ac:dyDescent="0.25">
      <c r="A156" s="56" t="s">
        <v>637</v>
      </c>
      <c r="B156" s="57" t="s">
        <v>718</v>
      </c>
      <c r="C156" s="6" t="s">
        <v>715</v>
      </c>
      <c r="D156" s="24">
        <v>642.34</v>
      </c>
      <c r="E156" s="172">
        <f t="shared" si="36"/>
        <v>128.47</v>
      </c>
      <c r="F156" s="84">
        <f t="shared" si="43"/>
        <v>770.81000000000006</v>
      </c>
      <c r="G156" s="91">
        <f t="shared" si="44"/>
        <v>0</v>
      </c>
      <c r="H156" s="48"/>
    </row>
    <row r="157" spans="1:8" s="4" customFormat="1" ht="16.5" x14ac:dyDescent="0.25">
      <c r="A157" s="56" t="s">
        <v>638</v>
      </c>
      <c r="B157" s="57" t="s">
        <v>719</v>
      </c>
      <c r="C157" s="6" t="s">
        <v>715</v>
      </c>
      <c r="D157" s="24">
        <v>1630.52</v>
      </c>
      <c r="E157" s="172">
        <f t="shared" si="36"/>
        <v>326.10000000000002</v>
      </c>
      <c r="F157" s="84">
        <f t="shared" si="43"/>
        <v>1956.62</v>
      </c>
      <c r="G157" s="91">
        <f t="shared" si="44"/>
        <v>0</v>
      </c>
      <c r="H157" s="48"/>
    </row>
    <row r="158" spans="1:8" s="4" customFormat="1" ht="16.5" x14ac:dyDescent="0.25">
      <c r="A158" s="56" t="s">
        <v>639</v>
      </c>
      <c r="B158" s="57" t="s">
        <v>720</v>
      </c>
      <c r="C158" s="6" t="s">
        <v>715</v>
      </c>
      <c r="D158" s="24">
        <v>1630.52</v>
      </c>
      <c r="E158" s="172">
        <f t="shared" si="36"/>
        <v>326.10000000000002</v>
      </c>
      <c r="F158" s="84">
        <f t="shared" si="43"/>
        <v>1956.62</v>
      </c>
      <c r="G158" s="91">
        <f t="shared" si="44"/>
        <v>0</v>
      </c>
      <c r="H158" s="48"/>
    </row>
    <row r="159" spans="1:8" s="4" customFormat="1" ht="16.5" x14ac:dyDescent="0.25">
      <c r="A159" s="56" t="s">
        <v>640</v>
      </c>
      <c r="B159" s="57" t="s">
        <v>722</v>
      </c>
      <c r="C159" s="6" t="s">
        <v>715</v>
      </c>
      <c r="D159" s="24">
        <v>1828.16</v>
      </c>
      <c r="E159" s="172">
        <f t="shared" si="36"/>
        <v>365.63</v>
      </c>
      <c r="F159" s="84">
        <f t="shared" si="43"/>
        <v>2193.79</v>
      </c>
      <c r="G159" s="91">
        <f t="shared" si="44"/>
        <v>0</v>
      </c>
      <c r="H159" s="48"/>
    </row>
    <row r="160" spans="1:8" s="4" customFormat="1" ht="16.5" x14ac:dyDescent="0.25">
      <c r="A160" s="56" t="s">
        <v>641</v>
      </c>
      <c r="B160" s="57" t="s">
        <v>723</v>
      </c>
      <c r="C160" s="6" t="s">
        <v>715</v>
      </c>
      <c r="D160" s="24">
        <v>1828.16</v>
      </c>
      <c r="E160" s="172">
        <f t="shared" si="36"/>
        <v>365.63</v>
      </c>
      <c r="F160" s="84">
        <f t="shared" si="43"/>
        <v>2193.79</v>
      </c>
      <c r="G160" s="91">
        <f t="shared" si="44"/>
        <v>0</v>
      </c>
      <c r="H160" s="48"/>
    </row>
    <row r="161" spans="1:8" s="4" customFormat="1" ht="30" x14ac:dyDescent="0.25">
      <c r="A161" s="56" t="s">
        <v>812</v>
      </c>
      <c r="B161" s="57" t="s">
        <v>726</v>
      </c>
      <c r="C161" s="6" t="s">
        <v>715</v>
      </c>
      <c r="D161" s="24">
        <v>1976.4</v>
      </c>
      <c r="E161" s="172">
        <f t="shared" si="36"/>
        <v>395.28</v>
      </c>
      <c r="F161" s="84">
        <f t="shared" si="43"/>
        <v>2371.6800000000003</v>
      </c>
      <c r="G161" s="91">
        <f t="shared" si="44"/>
        <v>0</v>
      </c>
      <c r="H161" s="48"/>
    </row>
    <row r="162" spans="1:8" s="4" customFormat="1" ht="30" x14ac:dyDescent="0.25">
      <c r="A162" s="56" t="s">
        <v>642</v>
      </c>
      <c r="B162" s="57" t="s">
        <v>727</v>
      </c>
      <c r="C162" s="6"/>
      <c r="D162" s="24"/>
      <c r="E162" s="85"/>
      <c r="F162" s="5"/>
      <c r="G162" s="91">
        <f t="shared" si="44"/>
        <v>0</v>
      </c>
      <c r="H162" s="48"/>
    </row>
    <row r="163" spans="1:8" s="4" customFormat="1" ht="16.5" x14ac:dyDescent="0.25">
      <c r="A163" s="56" t="s">
        <v>643</v>
      </c>
      <c r="B163" s="57" t="s">
        <v>672</v>
      </c>
      <c r="C163" s="6" t="s">
        <v>728</v>
      </c>
      <c r="D163" s="24">
        <v>7177.44</v>
      </c>
      <c r="E163" s="172">
        <f t="shared" si="36"/>
        <v>1435.49</v>
      </c>
      <c r="F163" s="84">
        <f t="shared" ref="F163:F169" si="45">D163+E163</f>
        <v>8612.93</v>
      </c>
      <c r="G163" s="91">
        <f t="shared" si="44"/>
        <v>0</v>
      </c>
      <c r="H163" s="48"/>
    </row>
    <row r="164" spans="1:8" s="4" customFormat="1" ht="16.5" x14ac:dyDescent="0.25">
      <c r="A164" s="56" t="s">
        <v>644</v>
      </c>
      <c r="B164" s="57" t="s">
        <v>674</v>
      </c>
      <c r="C164" s="6" t="s">
        <v>728</v>
      </c>
      <c r="D164" s="24">
        <v>633.29999999999995</v>
      </c>
      <c r="E164" s="172">
        <f t="shared" si="36"/>
        <v>126.66</v>
      </c>
      <c r="F164" s="84">
        <f t="shared" si="45"/>
        <v>759.95999999999992</v>
      </c>
      <c r="G164" s="91">
        <f t="shared" si="44"/>
        <v>0</v>
      </c>
      <c r="H164" s="48"/>
    </row>
    <row r="165" spans="1:8" s="4" customFormat="1" ht="16.5" x14ac:dyDescent="0.25">
      <c r="A165" s="56" t="s">
        <v>645</v>
      </c>
      <c r="B165" s="57" t="s">
        <v>729</v>
      </c>
      <c r="C165" s="6" t="s">
        <v>728</v>
      </c>
      <c r="D165" s="24">
        <v>633.29999999999995</v>
      </c>
      <c r="E165" s="172">
        <f t="shared" si="36"/>
        <v>126.66</v>
      </c>
      <c r="F165" s="84">
        <f t="shared" si="45"/>
        <v>759.95999999999992</v>
      </c>
      <c r="G165" s="91">
        <f t="shared" si="44"/>
        <v>0</v>
      </c>
      <c r="H165" s="48"/>
    </row>
    <row r="166" spans="1:8" s="4" customFormat="1" ht="16.5" x14ac:dyDescent="0.25">
      <c r="A166" s="56" t="s">
        <v>646</v>
      </c>
      <c r="B166" s="57" t="s">
        <v>730</v>
      </c>
      <c r="C166" s="6" t="s">
        <v>728</v>
      </c>
      <c r="D166" s="24">
        <v>633.29999999999995</v>
      </c>
      <c r="E166" s="172">
        <f t="shared" si="36"/>
        <v>126.66</v>
      </c>
      <c r="F166" s="84">
        <f t="shared" si="45"/>
        <v>759.95999999999992</v>
      </c>
      <c r="G166" s="91">
        <f t="shared" si="44"/>
        <v>0</v>
      </c>
      <c r="H166" s="48"/>
    </row>
    <row r="167" spans="1:8" s="4" customFormat="1" ht="16.5" x14ac:dyDescent="0.25">
      <c r="A167" s="56" t="s">
        <v>647</v>
      </c>
      <c r="B167" s="57" t="s">
        <v>731</v>
      </c>
      <c r="C167" s="6" t="s">
        <v>728</v>
      </c>
      <c r="D167" s="24">
        <v>1477.71</v>
      </c>
      <c r="E167" s="172">
        <f t="shared" si="36"/>
        <v>295.54000000000002</v>
      </c>
      <c r="F167" s="84">
        <f t="shared" si="45"/>
        <v>1773.25</v>
      </c>
      <c r="G167" s="91">
        <f t="shared" si="44"/>
        <v>0</v>
      </c>
      <c r="H167" s="48"/>
    </row>
    <row r="168" spans="1:8" s="4" customFormat="1" ht="16.5" x14ac:dyDescent="0.25">
      <c r="A168" s="56" t="s">
        <v>648</v>
      </c>
      <c r="B168" s="57" t="s">
        <v>732</v>
      </c>
      <c r="C168" s="6" t="s">
        <v>728</v>
      </c>
      <c r="D168" s="24">
        <v>2533.21</v>
      </c>
      <c r="E168" s="172">
        <f t="shared" si="36"/>
        <v>506.64</v>
      </c>
      <c r="F168" s="84">
        <f t="shared" si="45"/>
        <v>3039.85</v>
      </c>
      <c r="G168" s="91">
        <f t="shared" si="44"/>
        <v>0</v>
      </c>
      <c r="H168" s="48"/>
    </row>
    <row r="169" spans="1:8" s="4" customFormat="1" ht="16.5" x14ac:dyDescent="0.25">
      <c r="A169" s="56" t="s">
        <v>649</v>
      </c>
      <c r="B169" s="57" t="s">
        <v>733</v>
      </c>
      <c r="C169" s="6" t="s">
        <v>728</v>
      </c>
      <c r="D169" s="24">
        <v>2533.21</v>
      </c>
      <c r="E169" s="172">
        <f t="shared" si="36"/>
        <v>506.64</v>
      </c>
      <c r="F169" s="84">
        <f t="shared" si="45"/>
        <v>3039.85</v>
      </c>
      <c r="G169" s="91">
        <f t="shared" si="44"/>
        <v>0</v>
      </c>
      <c r="H169" s="48"/>
    </row>
    <row r="170" spans="1:8" s="4" customFormat="1" ht="16.5" x14ac:dyDescent="0.25">
      <c r="A170" s="56" t="s">
        <v>650</v>
      </c>
      <c r="B170" s="57" t="s">
        <v>734</v>
      </c>
      <c r="C170" s="6"/>
      <c r="D170" s="24"/>
      <c r="E170" s="85"/>
      <c r="F170" s="5"/>
      <c r="G170" s="91">
        <f t="shared" si="44"/>
        <v>0</v>
      </c>
      <c r="H170" s="48"/>
    </row>
    <row r="171" spans="1:8" s="4" customFormat="1" ht="16.5" x14ac:dyDescent="0.25">
      <c r="A171" s="56" t="s">
        <v>651</v>
      </c>
      <c r="B171" s="57" t="s">
        <v>455</v>
      </c>
      <c r="C171" s="6" t="s">
        <v>234</v>
      </c>
      <c r="D171" s="24">
        <v>282.37</v>
      </c>
      <c r="E171" s="172">
        <f t="shared" si="36"/>
        <v>56.47</v>
      </c>
      <c r="F171" s="84">
        <f t="shared" ref="F171:F176" si="46">D171+E171</f>
        <v>338.84000000000003</v>
      </c>
      <c r="G171" s="91">
        <f t="shared" si="44"/>
        <v>0</v>
      </c>
      <c r="H171" s="48"/>
    </row>
    <row r="172" spans="1:8" s="4" customFormat="1" ht="16.5" x14ac:dyDescent="0.25">
      <c r="A172" s="56" t="s">
        <v>652</v>
      </c>
      <c r="B172" s="57" t="s">
        <v>456</v>
      </c>
      <c r="C172" s="6" t="s">
        <v>11</v>
      </c>
      <c r="D172" s="24">
        <v>370.58</v>
      </c>
      <c r="E172" s="172">
        <f t="shared" si="36"/>
        <v>74.12</v>
      </c>
      <c r="F172" s="84">
        <f t="shared" si="46"/>
        <v>444.7</v>
      </c>
      <c r="G172" s="91">
        <f t="shared" si="44"/>
        <v>0</v>
      </c>
      <c r="H172" s="48"/>
    </row>
    <row r="173" spans="1:8" s="4" customFormat="1" ht="16.5" x14ac:dyDescent="0.25">
      <c r="A173" s="56" t="s">
        <v>653</v>
      </c>
      <c r="B173" s="57" t="s">
        <v>457</v>
      </c>
      <c r="C173" s="6" t="s">
        <v>11</v>
      </c>
      <c r="D173" s="24">
        <v>282.37</v>
      </c>
      <c r="E173" s="172">
        <f t="shared" si="36"/>
        <v>56.47</v>
      </c>
      <c r="F173" s="84">
        <f t="shared" si="46"/>
        <v>338.84000000000003</v>
      </c>
      <c r="G173" s="91">
        <f t="shared" si="44"/>
        <v>0</v>
      </c>
      <c r="H173" s="48"/>
    </row>
    <row r="174" spans="1:8" s="4" customFormat="1" ht="16.5" x14ac:dyDescent="0.25">
      <c r="A174" s="56" t="s">
        <v>793</v>
      </c>
      <c r="B174" s="57" t="s">
        <v>458</v>
      </c>
      <c r="C174" s="6" t="s">
        <v>11</v>
      </c>
      <c r="D174" s="24">
        <v>555.89</v>
      </c>
      <c r="E174" s="172">
        <f t="shared" si="36"/>
        <v>111.18</v>
      </c>
      <c r="F174" s="84">
        <f t="shared" si="46"/>
        <v>667.06999999999994</v>
      </c>
      <c r="G174" s="91">
        <f t="shared" si="44"/>
        <v>0</v>
      </c>
      <c r="H174" s="48"/>
    </row>
    <row r="175" spans="1:8" s="4" customFormat="1" ht="30" x14ac:dyDescent="0.25">
      <c r="A175" s="56" t="s">
        <v>794</v>
      </c>
      <c r="B175" s="57" t="s">
        <v>459</v>
      </c>
      <c r="C175" s="6" t="s">
        <v>11</v>
      </c>
      <c r="D175" s="24">
        <v>282.37</v>
      </c>
      <c r="E175" s="172">
        <f t="shared" si="36"/>
        <v>56.47</v>
      </c>
      <c r="F175" s="84">
        <f t="shared" si="46"/>
        <v>338.84000000000003</v>
      </c>
      <c r="G175" s="91">
        <f t="shared" si="44"/>
        <v>0</v>
      </c>
      <c r="H175" s="48"/>
    </row>
    <row r="176" spans="1:8" s="4" customFormat="1" ht="30" x14ac:dyDescent="0.25">
      <c r="A176" s="56" t="s">
        <v>795</v>
      </c>
      <c r="B176" s="57" t="s">
        <v>460</v>
      </c>
      <c r="C176" s="6" t="s">
        <v>11</v>
      </c>
      <c r="D176" s="24">
        <v>185.31</v>
      </c>
      <c r="E176" s="172">
        <f t="shared" ref="E176" si="47">ROUND(D176*0.2,2)</f>
        <v>37.06</v>
      </c>
      <c r="F176" s="84">
        <f t="shared" si="46"/>
        <v>222.37</v>
      </c>
      <c r="G176" s="91">
        <f t="shared" si="44"/>
        <v>0</v>
      </c>
      <c r="H176" s="48"/>
    </row>
    <row r="177" spans="1:8" s="4" customFormat="1" ht="30" x14ac:dyDescent="0.25">
      <c r="A177" s="56" t="s">
        <v>654</v>
      </c>
      <c r="B177" s="57" t="s">
        <v>735</v>
      </c>
      <c r="C177" s="6"/>
      <c r="D177" s="24"/>
      <c r="E177" s="85"/>
      <c r="F177" s="5"/>
      <c r="G177" s="91">
        <f t="shared" si="44"/>
        <v>0</v>
      </c>
      <c r="H177" s="48"/>
    </row>
    <row r="178" spans="1:8" s="4" customFormat="1" ht="16.5" x14ac:dyDescent="0.25">
      <c r="A178" s="56" t="s">
        <v>655</v>
      </c>
      <c r="B178" s="57" t="s">
        <v>672</v>
      </c>
      <c r="C178" s="6" t="s">
        <v>736</v>
      </c>
      <c r="D178" s="24">
        <v>6562.21</v>
      </c>
      <c r="E178" s="172">
        <f t="shared" ref="E178:E187" si="48">ROUND(D178*0.2,2)</f>
        <v>1312.44</v>
      </c>
      <c r="F178" s="84">
        <f t="shared" ref="F178:F187" si="49">D178+E178</f>
        <v>7874.65</v>
      </c>
      <c r="G178" s="91">
        <f t="shared" si="44"/>
        <v>0</v>
      </c>
      <c r="H178" s="48"/>
    </row>
    <row r="179" spans="1:8" s="4" customFormat="1" ht="16.5" x14ac:dyDescent="0.25">
      <c r="A179" s="56" t="s">
        <v>656</v>
      </c>
      <c r="B179" s="57" t="s">
        <v>675</v>
      </c>
      <c r="C179" s="6" t="s">
        <v>736</v>
      </c>
      <c r="D179" s="24">
        <v>3239.58</v>
      </c>
      <c r="E179" s="172">
        <f t="shared" si="48"/>
        <v>647.91999999999996</v>
      </c>
      <c r="F179" s="84">
        <f t="shared" si="49"/>
        <v>3887.5</v>
      </c>
      <c r="G179" s="91">
        <f t="shared" si="44"/>
        <v>0</v>
      </c>
      <c r="H179" s="48"/>
    </row>
    <row r="180" spans="1:8" s="4" customFormat="1" ht="30" x14ac:dyDescent="0.25">
      <c r="A180" s="56" t="s">
        <v>657</v>
      </c>
      <c r="B180" s="57" t="s">
        <v>737</v>
      </c>
      <c r="C180" s="6" t="s">
        <v>736</v>
      </c>
      <c r="D180" s="24">
        <v>996.79</v>
      </c>
      <c r="E180" s="172">
        <f t="shared" si="48"/>
        <v>199.36</v>
      </c>
      <c r="F180" s="84">
        <f t="shared" si="49"/>
        <v>1196.1500000000001</v>
      </c>
      <c r="G180" s="91">
        <f t="shared" si="44"/>
        <v>0</v>
      </c>
      <c r="H180" s="48"/>
    </row>
    <row r="181" spans="1:8" s="4" customFormat="1" ht="30" x14ac:dyDescent="0.25">
      <c r="A181" s="56" t="s">
        <v>658</v>
      </c>
      <c r="B181" s="57" t="s">
        <v>738</v>
      </c>
      <c r="C181" s="6" t="s">
        <v>736</v>
      </c>
      <c r="D181" s="24">
        <v>996.79</v>
      </c>
      <c r="E181" s="172">
        <f t="shared" si="48"/>
        <v>199.36</v>
      </c>
      <c r="F181" s="84">
        <f t="shared" si="49"/>
        <v>1196.1500000000001</v>
      </c>
      <c r="G181" s="91">
        <f t="shared" si="44"/>
        <v>0</v>
      </c>
      <c r="H181" s="48"/>
    </row>
    <row r="182" spans="1:8" s="4" customFormat="1" ht="30" x14ac:dyDescent="0.25">
      <c r="A182" s="56" t="s">
        <v>659</v>
      </c>
      <c r="B182" s="57" t="s">
        <v>739</v>
      </c>
      <c r="C182" s="6" t="s">
        <v>736</v>
      </c>
      <c r="D182" s="24">
        <v>1661.31</v>
      </c>
      <c r="E182" s="172">
        <f t="shared" si="48"/>
        <v>332.26</v>
      </c>
      <c r="F182" s="84">
        <f t="shared" si="49"/>
        <v>1993.57</v>
      </c>
      <c r="G182" s="91">
        <f t="shared" si="44"/>
        <v>0</v>
      </c>
      <c r="H182" s="48"/>
    </row>
    <row r="183" spans="1:8" s="4" customFormat="1" ht="30" x14ac:dyDescent="0.25">
      <c r="A183" s="56" t="s">
        <v>796</v>
      </c>
      <c r="B183" s="57" t="s">
        <v>740</v>
      </c>
      <c r="C183" s="6" t="s">
        <v>736</v>
      </c>
      <c r="D183" s="24">
        <v>581.46</v>
      </c>
      <c r="E183" s="172">
        <f t="shared" si="48"/>
        <v>116.29</v>
      </c>
      <c r="F183" s="84">
        <f t="shared" si="49"/>
        <v>697.75</v>
      </c>
      <c r="G183" s="91">
        <f t="shared" si="44"/>
        <v>0</v>
      </c>
      <c r="H183" s="48"/>
    </row>
    <row r="184" spans="1:8" s="4" customFormat="1" ht="30" x14ac:dyDescent="0.25">
      <c r="A184" s="56" t="s">
        <v>797</v>
      </c>
      <c r="B184" s="57" t="s">
        <v>741</v>
      </c>
      <c r="C184" s="6" t="s">
        <v>736</v>
      </c>
      <c r="D184" s="24">
        <v>581.46</v>
      </c>
      <c r="E184" s="172">
        <f t="shared" si="48"/>
        <v>116.29</v>
      </c>
      <c r="F184" s="84">
        <f t="shared" si="49"/>
        <v>697.75</v>
      </c>
      <c r="G184" s="91">
        <f t="shared" si="44"/>
        <v>0</v>
      </c>
      <c r="H184" s="48"/>
    </row>
    <row r="185" spans="1:8" s="4" customFormat="1" ht="16.5" x14ac:dyDescent="0.25">
      <c r="A185" s="56" t="s">
        <v>798</v>
      </c>
      <c r="B185" s="57" t="s">
        <v>742</v>
      </c>
      <c r="C185" s="6" t="s">
        <v>736</v>
      </c>
      <c r="D185" s="24">
        <v>1661.31</v>
      </c>
      <c r="E185" s="172">
        <f t="shared" si="48"/>
        <v>332.26</v>
      </c>
      <c r="F185" s="84">
        <f t="shared" si="49"/>
        <v>1993.57</v>
      </c>
      <c r="G185" s="91">
        <f t="shared" si="44"/>
        <v>0</v>
      </c>
      <c r="H185" s="48"/>
    </row>
    <row r="186" spans="1:8" s="4" customFormat="1" ht="30" x14ac:dyDescent="0.25">
      <c r="A186" s="56" t="s">
        <v>799</v>
      </c>
      <c r="B186" s="57" t="s">
        <v>743</v>
      </c>
      <c r="C186" s="6" t="s">
        <v>736</v>
      </c>
      <c r="D186" s="24">
        <v>1661.31</v>
      </c>
      <c r="E186" s="172">
        <f t="shared" si="48"/>
        <v>332.26</v>
      </c>
      <c r="F186" s="84">
        <f t="shared" si="49"/>
        <v>1993.57</v>
      </c>
      <c r="G186" s="91">
        <f t="shared" si="44"/>
        <v>0</v>
      </c>
      <c r="H186" s="48"/>
    </row>
    <row r="187" spans="1:8" s="4" customFormat="1" ht="30" x14ac:dyDescent="0.25">
      <c r="A187" s="56" t="s">
        <v>800</v>
      </c>
      <c r="B187" s="57" t="s">
        <v>744</v>
      </c>
      <c r="C187" s="6" t="s">
        <v>736</v>
      </c>
      <c r="D187" s="24">
        <v>1661.31</v>
      </c>
      <c r="E187" s="172">
        <f t="shared" si="48"/>
        <v>332.26</v>
      </c>
      <c r="F187" s="84">
        <f t="shared" si="49"/>
        <v>1993.57</v>
      </c>
      <c r="G187" s="91">
        <f t="shared" si="44"/>
        <v>0</v>
      </c>
      <c r="H187" s="48"/>
    </row>
    <row r="188" spans="1:8" s="4" customFormat="1" ht="30" x14ac:dyDescent="0.25">
      <c r="A188" s="56" t="s">
        <v>660</v>
      </c>
      <c r="B188" s="57" t="s">
        <v>745</v>
      </c>
      <c r="C188" s="6"/>
      <c r="D188" s="24"/>
      <c r="E188" s="85"/>
      <c r="F188" s="5"/>
      <c r="G188" s="91">
        <f t="shared" si="44"/>
        <v>0</v>
      </c>
      <c r="H188" s="48"/>
    </row>
    <row r="189" spans="1:8" s="4" customFormat="1" ht="16.5" x14ac:dyDescent="0.25">
      <c r="A189" s="56" t="s">
        <v>661</v>
      </c>
      <c r="B189" s="57" t="s">
        <v>672</v>
      </c>
      <c r="C189" s="6" t="s">
        <v>736</v>
      </c>
      <c r="D189" s="24">
        <v>8555.76</v>
      </c>
      <c r="E189" s="172">
        <f t="shared" ref="E189:E198" si="50">ROUND(D189*0.2,2)</f>
        <v>1711.15</v>
      </c>
      <c r="F189" s="84">
        <f t="shared" ref="F189:F198" si="51">D189+E189</f>
        <v>10266.91</v>
      </c>
      <c r="G189" s="91">
        <f t="shared" si="44"/>
        <v>0</v>
      </c>
      <c r="H189" s="48"/>
    </row>
    <row r="190" spans="1:8" s="4" customFormat="1" ht="16.5" x14ac:dyDescent="0.25">
      <c r="A190" s="56" t="s">
        <v>662</v>
      </c>
      <c r="B190" s="57" t="s">
        <v>675</v>
      </c>
      <c r="C190" s="6" t="s">
        <v>736</v>
      </c>
      <c r="D190" s="24">
        <v>4402.47</v>
      </c>
      <c r="E190" s="172">
        <f t="shared" si="50"/>
        <v>880.49</v>
      </c>
      <c r="F190" s="84">
        <f t="shared" si="51"/>
        <v>5282.96</v>
      </c>
      <c r="G190" s="91">
        <f t="shared" si="44"/>
        <v>0</v>
      </c>
      <c r="H190" s="48"/>
    </row>
    <row r="191" spans="1:8" s="4" customFormat="1" ht="30" x14ac:dyDescent="0.25">
      <c r="A191" s="56" t="s">
        <v>663</v>
      </c>
      <c r="B191" s="57" t="s">
        <v>737</v>
      </c>
      <c r="C191" s="6" t="s">
        <v>736</v>
      </c>
      <c r="D191" s="24">
        <v>1329.04</v>
      </c>
      <c r="E191" s="172">
        <f t="shared" si="50"/>
        <v>265.81</v>
      </c>
      <c r="F191" s="84">
        <f t="shared" si="51"/>
        <v>1594.85</v>
      </c>
      <c r="G191" s="91">
        <f t="shared" si="44"/>
        <v>0</v>
      </c>
      <c r="H191" s="48"/>
    </row>
    <row r="192" spans="1:8" s="4" customFormat="1" ht="30" x14ac:dyDescent="0.25">
      <c r="A192" s="56" t="s">
        <v>664</v>
      </c>
      <c r="B192" s="57" t="s">
        <v>738</v>
      </c>
      <c r="C192" s="6" t="s">
        <v>736</v>
      </c>
      <c r="D192" s="24">
        <v>1329.04</v>
      </c>
      <c r="E192" s="172">
        <f t="shared" si="50"/>
        <v>265.81</v>
      </c>
      <c r="F192" s="84">
        <f t="shared" si="51"/>
        <v>1594.85</v>
      </c>
      <c r="G192" s="91">
        <f t="shared" si="44"/>
        <v>0</v>
      </c>
      <c r="H192" s="48"/>
    </row>
    <row r="193" spans="1:8" s="4" customFormat="1" ht="30" x14ac:dyDescent="0.25">
      <c r="A193" s="56" t="s">
        <v>665</v>
      </c>
      <c r="B193" s="57" t="s">
        <v>739</v>
      </c>
      <c r="C193" s="6" t="s">
        <v>736</v>
      </c>
      <c r="D193" s="24">
        <v>1661.31</v>
      </c>
      <c r="E193" s="172">
        <f t="shared" si="50"/>
        <v>332.26</v>
      </c>
      <c r="F193" s="84">
        <f t="shared" si="51"/>
        <v>1993.57</v>
      </c>
      <c r="G193" s="91">
        <f t="shared" si="44"/>
        <v>0</v>
      </c>
      <c r="H193" s="48"/>
    </row>
    <row r="194" spans="1:8" s="4" customFormat="1" ht="30" x14ac:dyDescent="0.25">
      <c r="A194" s="56" t="s">
        <v>666</v>
      </c>
      <c r="B194" s="57" t="s">
        <v>740</v>
      </c>
      <c r="C194" s="6" t="s">
        <v>736</v>
      </c>
      <c r="D194" s="24">
        <v>581.46</v>
      </c>
      <c r="E194" s="172">
        <f t="shared" si="50"/>
        <v>116.29</v>
      </c>
      <c r="F194" s="84">
        <f t="shared" si="51"/>
        <v>697.75</v>
      </c>
      <c r="G194" s="91">
        <f t="shared" si="44"/>
        <v>0</v>
      </c>
      <c r="H194" s="48"/>
    </row>
    <row r="195" spans="1:8" s="4" customFormat="1" ht="30" x14ac:dyDescent="0.25">
      <c r="A195" s="56" t="s">
        <v>667</v>
      </c>
      <c r="B195" s="57" t="s">
        <v>741</v>
      </c>
      <c r="C195" s="6" t="s">
        <v>736</v>
      </c>
      <c r="D195" s="24">
        <v>581.46</v>
      </c>
      <c r="E195" s="172">
        <f t="shared" si="50"/>
        <v>116.29</v>
      </c>
      <c r="F195" s="84">
        <f t="shared" si="51"/>
        <v>697.75</v>
      </c>
      <c r="G195" s="91">
        <f t="shared" si="44"/>
        <v>0</v>
      </c>
      <c r="H195" s="48"/>
    </row>
    <row r="196" spans="1:8" s="4" customFormat="1" ht="16.5" x14ac:dyDescent="0.25">
      <c r="A196" s="56" t="s">
        <v>668</v>
      </c>
      <c r="B196" s="57" t="s">
        <v>742</v>
      </c>
      <c r="C196" s="6" t="s">
        <v>736</v>
      </c>
      <c r="D196" s="24">
        <v>2491.98</v>
      </c>
      <c r="E196" s="172">
        <f t="shared" si="50"/>
        <v>498.4</v>
      </c>
      <c r="F196" s="84">
        <f t="shared" si="51"/>
        <v>2990.38</v>
      </c>
      <c r="G196" s="91">
        <f t="shared" si="44"/>
        <v>0</v>
      </c>
      <c r="H196" s="48"/>
    </row>
    <row r="197" spans="1:8" s="4" customFormat="1" ht="30" x14ac:dyDescent="0.25">
      <c r="A197" s="56" t="s">
        <v>669</v>
      </c>
      <c r="B197" s="57" t="s">
        <v>743</v>
      </c>
      <c r="C197" s="6" t="s">
        <v>736</v>
      </c>
      <c r="D197" s="24">
        <v>2491.98</v>
      </c>
      <c r="E197" s="172">
        <f t="shared" si="50"/>
        <v>498.4</v>
      </c>
      <c r="F197" s="84">
        <f t="shared" si="51"/>
        <v>2990.38</v>
      </c>
      <c r="G197" s="91">
        <f t="shared" si="44"/>
        <v>0</v>
      </c>
      <c r="H197" s="48"/>
    </row>
    <row r="198" spans="1:8" s="4" customFormat="1" ht="30" x14ac:dyDescent="0.25">
      <c r="A198" s="56" t="s">
        <v>670</v>
      </c>
      <c r="B198" s="57" t="s">
        <v>744</v>
      </c>
      <c r="C198" s="6" t="s">
        <v>736</v>
      </c>
      <c r="D198" s="24">
        <v>2491.98</v>
      </c>
      <c r="E198" s="172">
        <f t="shared" si="50"/>
        <v>498.4</v>
      </c>
      <c r="F198" s="84">
        <f t="shared" si="51"/>
        <v>2990.38</v>
      </c>
      <c r="G198" s="91">
        <f t="shared" si="44"/>
        <v>0</v>
      </c>
      <c r="H198" s="48"/>
    </row>
    <row r="199" spans="1:8" s="4" customFormat="1" ht="16.5" x14ac:dyDescent="0.25">
      <c r="A199" s="56" t="s">
        <v>801</v>
      </c>
      <c r="B199" s="57" t="s">
        <v>1045</v>
      </c>
      <c r="C199" s="6"/>
      <c r="D199" s="24"/>
      <c r="E199" s="85"/>
      <c r="F199" s="5"/>
      <c r="G199" s="91">
        <f t="shared" si="44"/>
        <v>0</v>
      </c>
      <c r="H199" s="48"/>
    </row>
    <row r="200" spans="1:8" s="4" customFormat="1" ht="16.5" x14ac:dyDescent="0.25">
      <c r="A200" s="56" t="s">
        <v>802</v>
      </c>
      <c r="B200" s="57" t="s">
        <v>672</v>
      </c>
      <c r="C200" s="6" t="s">
        <v>746</v>
      </c>
      <c r="D200" s="24">
        <v>2613.4299999999998</v>
      </c>
      <c r="E200" s="172">
        <f t="shared" ref="E200:E202" si="52">ROUND(D200*0.2,2)</f>
        <v>522.69000000000005</v>
      </c>
      <c r="F200" s="84">
        <f t="shared" ref="F200:F208" si="53">D200+E200</f>
        <v>3136.12</v>
      </c>
      <c r="G200" s="91">
        <f t="shared" si="44"/>
        <v>0</v>
      </c>
      <c r="H200" s="48"/>
    </row>
    <row r="201" spans="1:8" s="4" customFormat="1" ht="30" x14ac:dyDescent="0.25">
      <c r="A201" s="56" t="s">
        <v>803</v>
      </c>
      <c r="B201" s="57" t="s">
        <v>747</v>
      </c>
      <c r="C201" s="6" t="s">
        <v>746</v>
      </c>
      <c r="D201" s="24">
        <v>1152.99</v>
      </c>
      <c r="E201" s="172">
        <f t="shared" si="52"/>
        <v>230.6</v>
      </c>
      <c r="F201" s="84">
        <f t="shared" si="53"/>
        <v>1383.59</v>
      </c>
      <c r="G201" s="91">
        <f t="shared" si="44"/>
        <v>0</v>
      </c>
      <c r="H201" s="48"/>
    </row>
    <row r="202" spans="1:8" s="4" customFormat="1" ht="30" x14ac:dyDescent="0.25">
      <c r="A202" s="56" t="s">
        <v>804</v>
      </c>
      <c r="B202" s="57" t="s">
        <v>748</v>
      </c>
      <c r="C202" s="6" t="s">
        <v>746</v>
      </c>
      <c r="D202" s="24">
        <v>1460.45</v>
      </c>
      <c r="E202" s="172">
        <f t="shared" si="52"/>
        <v>292.08999999999997</v>
      </c>
      <c r="F202" s="84">
        <f t="shared" si="53"/>
        <v>1752.54</v>
      </c>
      <c r="G202" s="91">
        <f t="shared" si="44"/>
        <v>0</v>
      </c>
      <c r="H202" s="48"/>
    </row>
    <row r="203" spans="1:8" s="4" customFormat="1" ht="30" x14ac:dyDescent="0.25">
      <c r="A203" s="56" t="s">
        <v>805</v>
      </c>
      <c r="B203" s="57" t="s">
        <v>749</v>
      </c>
      <c r="C203" s="6"/>
      <c r="D203" s="24"/>
      <c r="E203" s="84"/>
      <c r="F203" s="84"/>
      <c r="G203" s="91">
        <f t="shared" si="44"/>
        <v>0</v>
      </c>
      <c r="H203" s="48"/>
    </row>
    <row r="204" spans="1:8" s="4" customFormat="1" ht="16.5" x14ac:dyDescent="0.25">
      <c r="A204" s="56" t="s">
        <v>806</v>
      </c>
      <c r="B204" s="57" t="s">
        <v>672</v>
      </c>
      <c r="C204" s="6" t="s">
        <v>750</v>
      </c>
      <c r="D204" s="24">
        <v>8400.94</v>
      </c>
      <c r="E204" s="172">
        <f t="shared" ref="E204:E208" si="54">ROUND(D204*0.2,2)</f>
        <v>1680.19</v>
      </c>
      <c r="F204" s="84">
        <f t="shared" si="53"/>
        <v>10081.130000000001</v>
      </c>
      <c r="G204" s="91">
        <f t="shared" si="44"/>
        <v>0</v>
      </c>
      <c r="H204" s="48"/>
    </row>
    <row r="205" spans="1:8" s="4" customFormat="1" ht="16.5" x14ac:dyDescent="0.25">
      <c r="A205" s="56" t="s">
        <v>807</v>
      </c>
      <c r="B205" s="57" t="s">
        <v>710</v>
      </c>
      <c r="C205" s="6" t="s">
        <v>750</v>
      </c>
      <c r="D205" s="24">
        <v>1024.51</v>
      </c>
      <c r="E205" s="172">
        <f t="shared" si="54"/>
        <v>204.9</v>
      </c>
      <c r="F205" s="84">
        <f t="shared" si="53"/>
        <v>1229.4100000000001</v>
      </c>
      <c r="G205" s="91">
        <f t="shared" si="44"/>
        <v>0</v>
      </c>
      <c r="H205" s="48"/>
    </row>
    <row r="206" spans="1:8" s="4" customFormat="1" ht="30" x14ac:dyDescent="0.25">
      <c r="A206" s="56" t="s">
        <v>808</v>
      </c>
      <c r="B206" s="57" t="s">
        <v>751</v>
      </c>
      <c r="C206" s="6" t="s">
        <v>750</v>
      </c>
      <c r="D206" s="24">
        <v>2253.91</v>
      </c>
      <c r="E206" s="172">
        <f t="shared" si="54"/>
        <v>450.78</v>
      </c>
      <c r="F206" s="84">
        <f t="shared" si="53"/>
        <v>2704.6899999999996</v>
      </c>
      <c r="G206" s="91">
        <f t="shared" si="44"/>
        <v>0</v>
      </c>
      <c r="H206" s="48"/>
    </row>
    <row r="207" spans="1:8" s="4" customFormat="1" ht="30" x14ac:dyDescent="0.25">
      <c r="A207" s="56" t="s">
        <v>809</v>
      </c>
      <c r="B207" s="57" t="s">
        <v>752</v>
      </c>
      <c r="C207" s="6" t="s">
        <v>750</v>
      </c>
      <c r="D207" s="24">
        <v>2049</v>
      </c>
      <c r="E207" s="172">
        <f t="shared" si="54"/>
        <v>409.8</v>
      </c>
      <c r="F207" s="84">
        <f t="shared" si="53"/>
        <v>2458.8000000000002</v>
      </c>
      <c r="G207" s="91">
        <f t="shared" si="44"/>
        <v>0</v>
      </c>
      <c r="H207" s="48"/>
    </row>
    <row r="208" spans="1:8" s="4" customFormat="1" ht="16.5" x14ac:dyDescent="0.25">
      <c r="A208" s="56" t="s">
        <v>810</v>
      </c>
      <c r="B208" s="57" t="s">
        <v>753</v>
      </c>
      <c r="C208" s="6" t="s">
        <v>750</v>
      </c>
      <c r="D208" s="24">
        <v>3073.52</v>
      </c>
      <c r="E208" s="172">
        <f t="shared" si="54"/>
        <v>614.70000000000005</v>
      </c>
      <c r="F208" s="84">
        <f t="shared" si="53"/>
        <v>3688.2200000000003</v>
      </c>
      <c r="G208" s="91">
        <f t="shared" si="44"/>
        <v>0</v>
      </c>
      <c r="H208" s="48"/>
    </row>
    <row r="209" spans="1:8" s="4" customFormat="1" ht="16.5" x14ac:dyDescent="0.25">
      <c r="A209" s="56" t="s">
        <v>813</v>
      </c>
      <c r="B209" s="57" t="s">
        <v>754</v>
      </c>
      <c r="C209" s="6"/>
      <c r="D209" s="24"/>
      <c r="E209" s="85"/>
      <c r="F209" s="5"/>
      <c r="G209" s="91">
        <f t="shared" si="44"/>
        <v>0</v>
      </c>
      <c r="H209" s="48"/>
    </row>
    <row r="210" spans="1:8" s="4" customFormat="1" ht="30" x14ac:dyDescent="0.25">
      <c r="A210" s="56" t="s">
        <v>814</v>
      </c>
      <c r="B210" s="57" t="s">
        <v>470</v>
      </c>
      <c r="C210" s="6" t="s">
        <v>11</v>
      </c>
      <c r="D210" s="24">
        <v>532.29</v>
      </c>
      <c r="E210" s="172">
        <f t="shared" ref="E210:E219" si="55">ROUND(D210*0.2,2)</f>
        <v>106.46</v>
      </c>
      <c r="F210" s="84">
        <f t="shared" ref="F210:F219" si="56">D210+E210</f>
        <v>638.75</v>
      </c>
      <c r="G210" s="91">
        <f t="shared" si="44"/>
        <v>0</v>
      </c>
      <c r="H210" s="48"/>
    </row>
    <row r="211" spans="1:8" s="4" customFormat="1" ht="16.5" x14ac:dyDescent="0.25">
      <c r="A211" s="56" t="s">
        <v>815</v>
      </c>
      <c r="B211" s="57" t="s">
        <v>235</v>
      </c>
      <c r="C211" s="6" t="s">
        <v>11</v>
      </c>
      <c r="D211" s="24">
        <v>803.49</v>
      </c>
      <c r="E211" s="172">
        <f t="shared" si="55"/>
        <v>160.69999999999999</v>
      </c>
      <c r="F211" s="84">
        <f t="shared" si="56"/>
        <v>964.19</v>
      </c>
      <c r="G211" s="91">
        <f t="shared" si="44"/>
        <v>0</v>
      </c>
      <c r="H211" s="48"/>
    </row>
    <row r="212" spans="1:8" s="4" customFormat="1" ht="30" x14ac:dyDescent="0.25">
      <c r="A212" s="56" t="s">
        <v>816</v>
      </c>
      <c r="B212" s="57" t="s">
        <v>236</v>
      </c>
      <c r="C212" s="6" t="s">
        <v>11</v>
      </c>
      <c r="D212" s="24">
        <v>3013.04</v>
      </c>
      <c r="E212" s="172">
        <f t="shared" si="55"/>
        <v>602.61</v>
      </c>
      <c r="F212" s="84">
        <f t="shared" si="56"/>
        <v>3615.65</v>
      </c>
      <c r="G212" s="91">
        <f t="shared" si="44"/>
        <v>0</v>
      </c>
      <c r="H212" s="48"/>
    </row>
    <row r="213" spans="1:8" s="4" customFormat="1" ht="16.5" x14ac:dyDescent="0.25">
      <c r="A213" s="56" t="s">
        <v>817</v>
      </c>
      <c r="B213" s="57" t="s">
        <v>237</v>
      </c>
      <c r="C213" s="6" t="s">
        <v>11</v>
      </c>
      <c r="D213" s="24">
        <v>753.28</v>
      </c>
      <c r="E213" s="172">
        <f t="shared" si="55"/>
        <v>150.66</v>
      </c>
      <c r="F213" s="84">
        <f t="shared" si="56"/>
        <v>903.93999999999994</v>
      </c>
      <c r="G213" s="91">
        <f t="shared" si="44"/>
        <v>0</v>
      </c>
      <c r="H213" s="48"/>
    </row>
    <row r="214" spans="1:8" s="4" customFormat="1" ht="16.5" x14ac:dyDescent="0.25">
      <c r="A214" s="56" t="s">
        <v>818</v>
      </c>
      <c r="B214" s="57" t="s">
        <v>238</v>
      </c>
      <c r="C214" s="6" t="s">
        <v>11</v>
      </c>
      <c r="D214" s="24">
        <v>853.71</v>
      </c>
      <c r="E214" s="172">
        <f t="shared" si="55"/>
        <v>170.74</v>
      </c>
      <c r="F214" s="84">
        <f t="shared" si="56"/>
        <v>1024.45</v>
      </c>
      <c r="G214" s="91">
        <f t="shared" si="44"/>
        <v>0</v>
      </c>
      <c r="H214" s="48"/>
    </row>
    <row r="215" spans="1:8" s="4" customFormat="1" ht="30" x14ac:dyDescent="0.25">
      <c r="A215" s="56" t="s">
        <v>819</v>
      </c>
      <c r="B215" s="57" t="s">
        <v>239</v>
      </c>
      <c r="C215" s="6" t="s">
        <v>11</v>
      </c>
      <c r="D215" s="24">
        <v>401.74</v>
      </c>
      <c r="E215" s="172">
        <f t="shared" si="55"/>
        <v>80.349999999999994</v>
      </c>
      <c r="F215" s="84">
        <f t="shared" si="56"/>
        <v>482.09000000000003</v>
      </c>
      <c r="G215" s="91">
        <f t="shared" si="44"/>
        <v>0</v>
      </c>
      <c r="H215" s="48"/>
    </row>
    <row r="216" spans="1:8" s="4" customFormat="1" ht="16.5" x14ac:dyDescent="0.25">
      <c r="A216" s="56" t="s">
        <v>820</v>
      </c>
      <c r="B216" s="57" t="s">
        <v>240</v>
      </c>
      <c r="C216" s="6" t="s">
        <v>11</v>
      </c>
      <c r="D216" s="24">
        <v>401.74</v>
      </c>
      <c r="E216" s="172">
        <f t="shared" si="55"/>
        <v>80.349999999999994</v>
      </c>
      <c r="F216" s="84">
        <f t="shared" si="56"/>
        <v>482.09000000000003</v>
      </c>
      <c r="G216" s="91">
        <f t="shared" si="44"/>
        <v>0</v>
      </c>
      <c r="H216" s="48"/>
    </row>
    <row r="217" spans="1:8" s="4" customFormat="1" ht="16.5" x14ac:dyDescent="0.25">
      <c r="A217" s="56" t="s">
        <v>821</v>
      </c>
      <c r="B217" s="57" t="s">
        <v>241</v>
      </c>
      <c r="C217" s="6" t="s">
        <v>11</v>
      </c>
      <c r="D217" s="24">
        <v>401.74</v>
      </c>
      <c r="E217" s="172">
        <f t="shared" si="55"/>
        <v>80.349999999999994</v>
      </c>
      <c r="F217" s="84">
        <f t="shared" si="56"/>
        <v>482.09000000000003</v>
      </c>
      <c r="G217" s="91">
        <f t="shared" ref="G217:G270" si="57">ROUND(D217*0.2,2)-E217</f>
        <v>0</v>
      </c>
      <c r="H217" s="48"/>
    </row>
    <row r="218" spans="1:8" s="4" customFormat="1" ht="16.5" x14ac:dyDescent="0.25">
      <c r="A218" s="56" t="s">
        <v>822</v>
      </c>
      <c r="B218" s="57" t="s">
        <v>242</v>
      </c>
      <c r="C218" s="6" t="s">
        <v>11</v>
      </c>
      <c r="D218" s="24">
        <v>803.49</v>
      </c>
      <c r="E218" s="172">
        <f t="shared" si="55"/>
        <v>160.69999999999999</v>
      </c>
      <c r="F218" s="84">
        <f t="shared" si="56"/>
        <v>964.19</v>
      </c>
      <c r="G218" s="91">
        <f t="shared" si="57"/>
        <v>0</v>
      </c>
      <c r="H218" s="48"/>
    </row>
    <row r="219" spans="1:8" s="4" customFormat="1" ht="16.5" x14ac:dyDescent="0.25">
      <c r="A219" s="56" t="s">
        <v>823</v>
      </c>
      <c r="B219" s="57" t="s">
        <v>243</v>
      </c>
      <c r="C219" s="6" t="s">
        <v>11</v>
      </c>
      <c r="D219" s="24">
        <v>451.96</v>
      </c>
      <c r="E219" s="172">
        <f t="shared" si="55"/>
        <v>90.39</v>
      </c>
      <c r="F219" s="84">
        <f t="shared" si="56"/>
        <v>542.35</v>
      </c>
      <c r="G219" s="91">
        <f t="shared" si="57"/>
        <v>0</v>
      </c>
      <c r="H219" s="48"/>
    </row>
    <row r="220" spans="1:8" s="4" customFormat="1" ht="16.5" x14ac:dyDescent="0.25">
      <c r="A220" s="56" t="s">
        <v>755</v>
      </c>
      <c r="B220" s="57" t="s">
        <v>455</v>
      </c>
      <c r="C220" s="173" t="s">
        <v>234</v>
      </c>
      <c r="D220" s="118">
        <v>282.37</v>
      </c>
      <c r="E220" s="119">
        <f t="shared" ref="E220:E225" si="58">ROUND(D220*0.2,2)</f>
        <v>56.47</v>
      </c>
      <c r="F220" s="119">
        <f t="shared" ref="F220:F225" si="59">D220+E220</f>
        <v>338.84000000000003</v>
      </c>
      <c r="G220" s="91">
        <f t="shared" si="57"/>
        <v>0</v>
      </c>
      <c r="H220" s="48"/>
    </row>
    <row r="221" spans="1:8" s="4" customFormat="1" ht="16.5" x14ac:dyDescent="0.25">
      <c r="A221" s="56" t="s">
        <v>756</v>
      </c>
      <c r="B221" s="57" t="s">
        <v>456</v>
      </c>
      <c r="C221" s="173" t="s">
        <v>11</v>
      </c>
      <c r="D221" s="24">
        <v>370.58</v>
      </c>
      <c r="E221" s="119">
        <f t="shared" si="58"/>
        <v>74.12</v>
      </c>
      <c r="F221" s="119">
        <f t="shared" si="59"/>
        <v>444.7</v>
      </c>
      <c r="G221" s="91">
        <f t="shared" si="57"/>
        <v>0</v>
      </c>
      <c r="H221" s="48"/>
    </row>
    <row r="222" spans="1:8" s="4" customFormat="1" ht="16.5" x14ac:dyDescent="0.25">
      <c r="A222" s="56" t="s">
        <v>757</v>
      </c>
      <c r="B222" s="59" t="s">
        <v>457</v>
      </c>
      <c r="C222" s="6" t="s">
        <v>11</v>
      </c>
      <c r="D222" s="24">
        <v>282.37</v>
      </c>
      <c r="E222" s="119">
        <f t="shared" si="58"/>
        <v>56.47</v>
      </c>
      <c r="F222" s="119">
        <f t="shared" si="59"/>
        <v>338.84000000000003</v>
      </c>
      <c r="G222" s="91">
        <f t="shared" si="57"/>
        <v>0</v>
      </c>
      <c r="H222" s="48"/>
    </row>
    <row r="223" spans="1:8" s="4" customFormat="1" ht="16.5" x14ac:dyDescent="0.25">
      <c r="A223" s="56" t="s">
        <v>758</v>
      </c>
      <c r="B223" s="60" t="s">
        <v>458</v>
      </c>
      <c r="C223" s="6" t="s">
        <v>11</v>
      </c>
      <c r="D223" s="24">
        <v>555.89</v>
      </c>
      <c r="E223" s="119">
        <f t="shared" si="58"/>
        <v>111.18</v>
      </c>
      <c r="F223" s="119">
        <f t="shared" si="59"/>
        <v>667.06999999999994</v>
      </c>
      <c r="G223" s="91">
        <f t="shared" si="57"/>
        <v>0</v>
      </c>
      <c r="H223" s="48"/>
    </row>
    <row r="224" spans="1:8" s="4" customFormat="1" ht="30" x14ac:dyDescent="0.25">
      <c r="A224" s="56" t="s">
        <v>759</v>
      </c>
      <c r="B224" s="60" t="s">
        <v>459</v>
      </c>
      <c r="C224" s="6" t="s">
        <v>11</v>
      </c>
      <c r="D224" s="24">
        <v>282.37</v>
      </c>
      <c r="E224" s="119">
        <f t="shared" si="58"/>
        <v>56.47</v>
      </c>
      <c r="F224" s="119">
        <f t="shared" si="59"/>
        <v>338.84000000000003</v>
      </c>
      <c r="G224" s="91">
        <f t="shared" si="57"/>
        <v>0</v>
      </c>
      <c r="H224" s="48"/>
    </row>
    <row r="225" spans="1:8" s="4" customFormat="1" ht="30" x14ac:dyDescent="0.25">
      <c r="A225" s="56" t="s">
        <v>760</v>
      </c>
      <c r="B225" s="60" t="s">
        <v>460</v>
      </c>
      <c r="C225" s="6" t="s">
        <v>11</v>
      </c>
      <c r="D225" s="24">
        <v>185.31</v>
      </c>
      <c r="E225" s="119">
        <f t="shared" si="58"/>
        <v>37.06</v>
      </c>
      <c r="F225" s="119">
        <f t="shared" si="59"/>
        <v>222.37</v>
      </c>
      <c r="G225" s="91">
        <f t="shared" si="57"/>
        <v>0</v>
      </c>
      <c r="H225" s="48"/>
    </row>
    <row r="226" spans="1:8" ht="35.25" customHeight="1" x14ac:dyDescent="0.25">
      <c r="A226" s="50" t="s">
        <v>14</v>
      </c>
      <c r="B226" s="21" t="s">
        <v>86</v>
      </c>
      <c r="C226" s="139" t="s">
        <v>311</v>
      </c>
      <c r="D226" s="140"/>
      <c r="E226" s="140"/>
      <c r="F226" s="141"/>
      <c r="G226" s="91">
        <f t="shared" si="57"/>
        <v>0</v>
      </c>
      <c r="H226" s="48"/>
    </row>
    <row r="227" spans="1:8" ht="15.75" customHeight="1" x14ac:dyDescent="0.25">
      <c r="A227" s="61" t="s">
        <v>312</v>
      </c>
      <c r="B227" s="136" t="s">
        <v>298</v>
      </c>
      <c r="C227" s="136"/>
      <c r="D227" s="136"/>
      <c r="E227" s="136"/>
      <c r="F227" s="136"/>
      <c r="G227" s="91">
        <f t="shared" si="57"/>
        <v>0</v>
      </c>
      <c r="H227" s="48"/>
    </row>
    <row r="228" spans="1:8" ht="16.5" x14ac:dyDescent="0.25">
      <c r="A228" s="61" t="s">
        <v>313</v>
      </c>
      <c r="B228" s="57" t="s">
        <v>461</v>
      </c>
      <c r="C228" s="7" t="s">
        <v>299</v>
      </c>
      <c r="D228" s="107">
        <v>5450.58</v>
      </c>
      <c r="E228" s="5">
        <f t="shared" ref="E228:E236" si="60">ROUND(D228*0.2,2)</f>
        <v>1090.1199999999999</v>
      </c>
      <c r="F228" s="100">
        <f t="shared" ref="F228:F236" si="61">D228+E228</f>
        <v>6540.7</v>
      </c>
      <c r="G228" s="91">
        <f t="shared" si="57"/>
        <v>0</v>
      </c>
      <c r="H228" s="48"/>
    </row>
    <row r="229" spans="1:8" ht="16.5" x14ac:dyDescent="0.25">
      <c r="A229" s="61" t="s">
        <v>314</v>
      </c>
      <c r="B229" s="60" t="s">
        <v>462</v>
      </c>
      <c r="C229" s="7" t="s">
        <v>299</v>
      </c>
      <c r="D229" s="107">
        <v>5478.9</v>
      </c>
      <c r="E229" s="5">
        <f t="shared" si="60"/>
        <v>1095.78</v>
      </c>
      <c r="F229" s="100">
        <f t="shared" si="61"/>
        <v>6574.6799999999994</v>
      </c>
      <c r="G229" s="91">
        <f t="shared" si="57"/>
        <v>0</v>
      </c>
      <c r="H229" s="48"/>
    </row>
    <row r="230" spans="1:8" ht="16.5" x14ac:dyDescent="0.25">
      <c r="A230" s="61" t="s">
        <v>315</v>
      </c>
      <c r="B230" s="60" t="s">
        <v>463</v>
      </c>
      <c r="C230" s="7" t="s">
        <v>299</v>
      </c>
      <c r="D230" s="107">
        <v>1990.41</v>
      </c>
      <c r="E230" s="5">
        <f t="shared" si="60"/>
        <v>398.08</v>
      </c>
      <c r="F230" s="100">
        <f t="shared" si="61"/>
        <v>2388.4900000000002</v>
      </c>
      <c r="G230" s="91">
        <f t="shared" si="57"/>
        <v>0</v>
      </c>
      <c r="H230" s="48"/>
    </row>
    <row r="231" spans="1:8" ht="16.5" x14ac:dyDescent="0.25">
      <c r="A231" s="61" t="s">
        <v>316</v>
      </c>
      <c r="B231" s="62" t="s">
        <v>464</v>
      </c>
      <c r="C231" s="7" t="s">
        <v>299</v>
      </c>
      <c r="D231" s="107">
        <v>934.77</v>
      </c>
      <c r="E231" s="5">
        <f t="shared" si="60"/>
        <v>186.95</v>
      </c>
      <c r="F231" s="100">
        <f t="shared" si="61"/>
        <v>1121.72</v>
      </c>
      <c r="G231" s="91">
        <f t="shared" si="57"/>
        <v>0</v>
      </c>
      <c r="H231" s="48"/>
    </row>
    <row r="232" spans="1:8" ht="16.5" x14ac:dyDescent="0.25">
      <c r="A232" s="61" t="s">
        <v>317</v>
      </c>
      <c r="B232" s="60" t="s">
        <v>465</v>
      </c>
      <c r="C232" s="7" t="s">
        <v>299</v>
      </c>
      <c r="D232" s="107">
        <v>272.86</v>
      </c>
      <c r="E232" s="5">
        <f t="shared" si="60"/>
        <v>54.57</v>
      </c>
      <c r="F232" s="100">
        <f t="shared" si="61"/>
        <v>327.43</v>
      </c>
      <c r="G232" s="91">
        <f t="shared" si="57"/>
        <v>0</v>
      </c>
      <c r="H232" s="48"/>
    </row>
    <row r="233" spans="1:8" ht="16.5" x14ac:dyDescent="0.25">
      <c r="A233" s="61" t="s">
        <v>318</v>
      </c>
      <c r="B233" s="60" t="s">
        <v>466</v>
      </c>
      <c r="C233" s="7" t="s">
        <v>299</v>
      </c>
      <c r="D233" s="107">
        <v>1869.57</v>
      </c>
      <c r="E233" s="5">
        <f t="shared" si="60"/>
        <v>373.91</v>
      </c>
      <c r="F233" s="100">
        <f t="shared" si="61"/>
        <v>2243.48</v>
      </c>
      <c r="G233" s="91">
        <f t="shared" si="57"/>
        <v>0</v>
      </c>
      <c r="H233" s="48"/>
    </row>
    <row r="234" spans="1:8" ht="16.5" x14ac:dyDescent="0.25">
      <c r="A234" s="61" t="s">
        <v>319</v>
      </c>
      <c r="B234" s="60" t="s">
        <v>467</v>
      </c>
      <c r="C234" s="7" t="s">
        <v>299</v>
      </c>
      <c r="D234" s="107">
        <v>1869.57</v>
      </c>
      <c r="E234" s="5">
        <f t="shared" si="60"/>
        <v>373.91</v>
      </c>
      <c r="F234" s="100">
        <f t="shared" si="61"/>
        <v>2243.48</v>
      </c>
      <c r="G234" s="91">
        <f t="shared" si="57"/>
        <v>0</v>
      </c>
      <c r="H234" s="48"/>
    </row>
    <row r="235" spans="1:8" ht="16.5" x14ac:dyDescent="0.25">
      <c r="A235" s="61" t="s">
        <v>320</v>
      </c>
      <c r="B235" s="60" t="s">
        <v>468</v>
      </c>
      <c r="C235" s="7" t="s">
        <v>299</v>
      </c>
      <c r="D235" s="107">
        <v>934.77</v>
      </c>
      <c r="E235" s="5">
        <f t="shared" si="60"/>
        <v>186.95</v>
      </c>
      <c r="F235" s="100">
        <f t="shared" si="61"/>
        <v>1121.72</v>
      </c>
      <c r="G235" s="91">
        <f t="shared" si="57"/>
        <v>0</v>
      </c>
      <c r="H235" s="48"/>
    </row>
    <row r="236" spans="1:8" ht="16.5" x14ac:dyDescent="0.25">
      <c r="A236" s="61" t="s">
        <v>321</v>
      </c>
      <c r="B236" s="60" t="s">
        <v>469</v>
      </c>
      <c r="C236" s="7" t="s">
        <v>299</v>
      </c>
      <c r="D236" s="107">
        <v>30380.55</v>
      </c>
      <c r="E236" s="5">
        <f t="shared" si="60"/>
        <v>6076.11</v>
      </c>
      <c r="F236" s="100">
        <f t="shared" si="61"/>
        <v>36456.659999999996</v>
      </c>
      <c r="G236" s="91">
        <f t="shared" si="57"/>
        <v>0</v>
      </c>
      <c r="H236" s="48"/>
    </row>
    <row r="237" spans="1:8" ht="16.5" x14ac:dyDescent="0.25">
      <c r="A237" s="61" t="s">
        <v>513</v>
      </c>
      <c r="B237" s="63" t="s">
        <v>1066</v>
      </c>
      <c r="C237" s="7" t="s">
        <v>299</v>
      </c>
      <c r="D237" s="107">
        <v>1002.4</v>
      </c>
      <c r="E237" s="5">
        <f t="shared" ref="E237" si="62">ROUND(D237*0.2,2)</f>
        <v>200.48</v>
      </c>
      <c r="F237" s="100">
        <f t="shared" ref="F237" si="63">D237+E237</f>
        <v>1202.8799999999999</v>
      </c>
      <c r="G237" s="91">
        <f t="shared" si="57"/>
        <v>0</v>
      </c>
      <c r="H237" s="48"/>
    </row>
    <row r="238" spans="1:8" ht="35.25" customHeight="1" x14ac:dyDescent="0.25">
      <c r="A238" s="61" t="s">
        <v>847</v>
      </c>
      <c r="B238" s="52" t="s">
        <v>907</v>
      </c>
      <c r="C238" s="86"/>
      <c r="D238" s="94"/>
      <c r="E238" s="94"/>
      <c r="F238" s="95"/>
      <c r="G238" s="91">
        <f t="shared" si="57"/>
        <v>0</v>
      </c>
      <c r="H238" s="48"/>
    </row>
    <row r="239" spans="1:8" ht="16.5" x14ac:dyDescent="0.25">
      <c r="A239" s="61" t="s">
        <v>870</v>
      </c>
      <c r="B239" s="60" t="s">
        <v>848</v>
      </c>
      <c r="C239" s="7"/>
      <c r="D239" s="107"/>
      <c r="E239" s="5"/>
      <c r="F239" s="100"/>
      <c r="G239" s="91">
        <f t="shared" si="57"/>
        <v>0</v>
      </c>
      <c r="H239" s="48"/>
    </row>
    <row r="240" spans="1:8" ht="16.5" x14ac:dyDescent="0.25">
      <c r="A240" s="61" t="s">
        <v>873</v>
      </c>
      <c r="B240" s="60" t="s">
        <v>672</v>
      </c>
      <c r="C240" s="7" t="s">
        <v>849</v>
      </c>
      <c r="D240" s="107">
        <v>3548.85</v>
      </c>
      <c r="E240" s="5">
        <f t="shared" ref="E240:E241" si="64">ROUND(D240*0.2,2)</f>
        <v>709.77</v>
      </c>
      <c r="F240" s="100">
        <f t="shared" ref="F240:F241" si="65">D240+E240</f>
        <v>4258.62</v>
      </c>
      <c r="G240" s="91">
        <f t="shared" si="57"/>
        <v>0</v>
      </c>
      <c r="H240" s="48"/>
    </row>
    <row r="241" spans="1:8" ht="16.5" x14ac:dyDescent="0.25">
      <c r="A241" s="61" t="s">
        <v>874</v>
      </c>
      <c r="B241" s="60" t="s">
        <v>674</v>
      </c>
      <c r="C241" s="7" t="s">
        <v>849</v>
      </c>
      <c r="D241" s="107">
        <v>3548.85</v>
      </c>
      <c r="E241" s="5">
        <f t="shared" si="64"/>
        <v>709.77</v>
      </c>
      <c r="F241" s="100">
        <f t="shared" si="65"/>
        <v>4258.62</v>
      </c>
      <c r="G241" s="91">
        <f t="shared" si="57"/>
        <v>0</v>
      </c>
      <c r="H241" s="48"/>
    </row>
    <row r="242" spans="1:8" ht="35.25" customHeight="1" x14ac:dyDescent="0.25">
      <c r="A242" s="61" t="s">
        <v>871</v>
      </c>
      <c r="B242" s="52" t="s">
        <v>850</v>
      </c>
      <c r="C242" s="86"/>
      <c r="D242" s="103"/>
      <c r="E242" s="103"/>
      <c r="F242" s="104"/>
      <c r="G242" s="91">
        <f t="shared" si="57"/>
        <v>0</v>
      </c>
      <c r="H242" s="48"/>
    </row>
    <row r="243" spans="1:8" ht="16.5" x14ac:dyDescent="0.25">
      <c r="A243" s="61" t="s">
        <v>875</v>
      </c>
      <c r="B243" s="60" t="s">
        <v>851</v>
      </c>
      <c r="C243" s="7" t="s">
        <v>849</v>
      </c>
      <c r="D243" s="107">
        <v>8499.02</v>
      </c>
      <c r="E243" s="5">
        <f t="shared" ref="E243:E252" si="66">ROUND(D243*0.2,2)</f>
        <v>1699.8</v>
      </c>
      <c r="F243" s="100">
        <f t="shared" ref="F243:F252" si="67">D243+E243</f>
        <v>10198.82</v>
      </c>
      <c r="G243" s="91">
        <f t="shared" si="57"/>
        <v>0</v>
      </c>
      <c r="H243" s="48"/>
    </row>
    <row r="244" spans="1:8" ht="16.5" x14ac:dyDescent="0.25">
      <c r="A244" s="61" t="s">
        <v>876</v>
      </c>
      <c r="B244" s="60" t="s">
        <v>852</v>
      </c>
      <c r="C244" s="7" t="s">
        <v>849</v>
      </c>
      <c r="D244" s="107">
        <v>8499.02</v>
      </c>
      <c r="E244" s="5">
        <f t="shared" si="66"/>
        <v>1699.8</v>
      </c>
      <c r="F244" s="100">
        <f t="shared" si="67"/>
        <v>10198.82</v>
      </c>
      <c r="G244" s="91">
        <f t="shared" si="57"/>
        <v>0</v>
      </c>
      <c r="H244" s="48"/>
    </row>
    <row r="245" spans="1:8" ht="16.5" x14ac:dyDescent="0.25">
      <c r="A245" s="61" t="s">
        <v>877</v>
      </c>
      <c r="B245" s="60" t="s">
        <v>853</v>
      </c>
      <c r="C245" s="7" t="s">
        <v>849</v>
      </c>
      <c r="D245" s="107">
        <v>2391.9</v>
      </c>
      <c r="E245" s="5">
        <f t="shared" si="66"/>
        <v>478.38</v>
      </c>
      <c r="F245" s="100">
        <f t="shared" si="67"/>
        <v>2870.28</v>
      </c>
      <c r="G245" s="91">
        <f t="shared" si="57"/>
        <v>0</v>
      </c>
      <c r="H245" s="48"/>
    </row>
    <row r="246" spans="1:8" ht="16.5" x14ac:dyDescent="0.25">
      <c r="A246" s="61" t="s">
        <v>878</v>
      </c>
      <c r="B246" s="60" t="s">
        <v>854</v>
      </c>
      <c r="C246" s="7" t="s">
        <v>849</v>
      </c>
      <c r="D246" s="107">
        <v>2391.9</v>
      </c>
      <c r="E246" s="5">
        <f t="shared" si="66"/>
        <v>478.38</v>
      </c>
      <c r="F246" s="100">
        <f t="shared" si="67"/>
        <v>2870.28</v>
      </c>
      <c r="G246" s="91">
        <f t="shared" si="57"/>
        <v>0</v>
      </c>
      <c r="H246" s="48"/>
    </row>
    <row r="247" spans="1:8" ht="16.5" x14ac:dyDescent="0.25">
      <c r="A247" s="61" t="s">
        <v>879</v>
      </c>
      <c r="B247" s="60" t="s">
        <v>731</v>
      </c>
      <c r="C247" s="7" t="s">
        <v>849</v>
      </c>
      <c r="D247" s="107">
        <v>844.96</v>
      </c>
      <c r="E247" s="5">
        <f t="shared" si="66"/>
        <v>168.99</v>
      </c>
      <c r="F247" s="100">
        <f t="shared" si="67"/>
        <v>1013.95</v>
      </c>
      <c r="G247" s="91">
        <f t="shared" si="57"/>
        <v>0</v>
      </c>
      <c r="H247" s="48"/>
    </row>
    <row r="248" spans="1:8" ht="16.5" x14ac:dyDescent="0.25">
      <c r="A248" s="61" t="s">
        <v>880</v>
      </c>
      <c r="B248" s="60" t="s">
        <v>855</v>
      </c>
      <c r="C248" s="7" t="s">
        <v>849</v>
      </c>
      <c r="D248" s="107">
        <v>844.96</v>
      </c>
      <c r="E248" s="5">
        <f t="shared" si="66"/>
        <v>168.99</v>
      </c>
      <c r="F248" s="100">
        <f t="shared" si="67"/>
        <v>1013.95</v>
      </c>
      <c r="G248" s="91">
        <f t="shared" si="57"/>
        <v>0</v>
      </c>
      <c r="H248" s="48"/>
    </row>
    <row r="249" spans="1:8" ht="16.5" x14ac:dyDescent="0.25">
      <c r="A249" s="61" t="s">
        <v>881</v>
      </c>
      <c r="B249" s="60" t="s">
        <v>856</v>
      </c>
      <c r="C249" s="7" t="s">
        <v>849</v>
      </c>
      <c r="D249" s="107">
        <v>2870.28</v>
      </c>
      <c r="E249" s="5">
        <f t="shared" si="66"/>
        <v>574.05999999999995</v>
      </c>
      <c r="F249" s="100">
        <f t="shared" si="67"/>
        <v>3444.34</v>
      </c>
      <c r="G249" s="91">
        <f t="shared" si="57"/>
        <v>0</v>
      </c>
      <c r="H249" s="48"/>
    </row>
    <row r="250" spans="1:8" ht="16.5" x14ac:dyDescent="0.25">
      <c r="A250" s="61" t="s">
        <v>882</v>
      </c>
      <c r="B250" s="60" t="s">
        <v>857</v>
      </c>
      <c r="C250" s="7" t="s">
        <v>849</v>
      </c>
      <c r="D250" s="107">
        <v>2870.28</v>
      </c>
      <c r="E250" s="5">
        <f t="shared" si="66"/>
        <v>574.05999999999995</v>
      </c>
      <c r="F250" s="100">
        <f t="shared" si="67"/>
        <v>3444.34</v>
      </c>
      <c r="G250" s="91">
        <f t="shared" si="57"/>
        <v>0</v>
      </c>
      <c r="H250" s="48"/>
    </row>
    <row r="251" spans="1:8" ht="16.5" x14ac:dyDescent="0.25">
      <c r="A251" s="61" t="s">
        <v>883</v>
      </c>
      <c r="B251" s="60" t="s">
        <v>858</v>
      </c>
      <c r="C251" s="7" t="s">
        <v>849</v>
      </c>
      <c r="D251" s="107">
        <v>2391.9</v>
      </c>
      <c r="E251" s="5">
        <f t="shared" si="66"/>
        <v>478.38</v>
      </c>
      <c r="F251" s="100">
        <f t="shared" si="67"/>
        <v>2870.28</v>
      </c>
      <c r="G251" s="91">
        <f t="shared" si="57"/>
        <v>0</v>
      </c>
      <c r="H251" s="48"/>
    </row>
    <row r="252" spans="1:8" ht="16.5" x14ac:dyDescent="0.25">
      <c r="A252" s="61" t="s">
        <v>884</v>
      </c>
      <c r="B252" s="60" t="s">
        <v>859</v>
      </c>
      <c r="C252" s="7" t="s">
        <v>849</v>
      </c>
      <c r="D252" s="107">
        <v>2391.9</v>
      </c>
      <c r="E252" s="5">
        <f t="shared" si="66"/>
        <v>478.38</v>
      </c>
      <c r="F252" s="100">
        <f t="shared" si="67"/>
        <v>2870.28</v>
      </c>
      <c r="G252" s="91">
        <f t="shared" si="57"/>
        <v>0</v>
      </c>
      <c r="H252" s="48"/>
    </row>
    <row r="253" spans="1:8" ht="16.5" x14ac:dyDescent="0.25">
      <c r="A253" s="61" t="s">
        <v>872</v>
      </c>
      <c r="B253" s="60" t="s">
        <v>860</v>
      </c>
      <c r="C253" s="7"/>
      <c r="D253" s="107"/>
      <c r="E253" s="5"/>
      <c r="F253" s="100"/>
      <c r="G253" s="91">
        <f t="shared" si="57"/>
        <v>0</v>
      </c>
      <c r="H253" s="48"/>
    </row>
    <row r="254" spans="1:8" ht="16.5" x14ac:dyDescent="0.25">
      <c r="A254" s="61" t="s">
        <v>885</v>
      </c>
      <c r="B254" s="60" t="s">
        <v>861</v>
      </c>
      <c r="C254" s="7" t="s">
        <v>849</v>
      </c>
      <c r="D254" s="107">
        <v>11936.63</v>
      </c>
      <c r="E254" s="5">
        <f t="shared" ref="E254:E263" si="68">ROUND(D254*0.2,2)</f>
        <v>2387.33</v>
      </c>
      <c r="F254" s="100">
        <f t="shared" ref="F254:F263" si="69">D254+E254</f>
        <v>14323.96</v>
      </c>
      <c r="G254" s="91">
        <f t="shared" si="57"/>
        <v>0</v>
      </c>
      <c r="H254" s="48"/>
    </row>
    <row r="255" spans="1:8" ht="16.5" x14ac:dyDescent="0.25">
      <c r="A255" s="61" t="s">
        <v>886</v>
      </c>
      <c r="B255" s="60" t="s">
        <v>862</v>
      </c>
      <c r="C255" s="7" t="s">
        <v>849</v>
      </c>
      <c r="D255" s="107">
        <v>11936.63</v>
      </c>
      <c r="E255" s="5">
        <f t="shared" si="68"/>
        <v>2387.33</v>
      </c>
      <c r="F255" s="100">
        <f t="shared" si="69"/>
        <v>14323.96</v>
      </c>
      <c r="G255" s="91">
        <f t="shared" si="57"/>
        <v>0</v>
      </c>
      <c r="H255" s="48"/>
    </row>
    <row r="256" spans="1:8" ht="16.5" x14ac:dyDescent="0.25">
      <c r="A256" s="61" t="s">
        <v>887</v>
      </c>
      <c r="B256" s="60" t="s">
        <v>853</v>
      </c>
      <c r="C256" s="7" t="s">
        <v>849</v>
      </c>
      <c r="D256" s="107">
        <v>2870.28</v>
      </c>
      <c r="E256" s="5">
        <f t="shared" si="68"/>
        <v>574.05999999999995</v>
      </c>
      <c r="F256" s="100">
        <f t="shared" si="69"/>
        <v>3444.34</v>
      </c>
      <c r="G256" s="91">
        <f t="shared" si="57"/>
        <v>0</v>
      </c>
      <c r="H256" s="48"/>
    </row>
    <row r="257" spans="1:8" ht="16.5" x14ac:dyDescent="0.25">
      <c r="A257" s="61" t="s">
        <v>888</v>
      </c>
      <c r="B257" s="60" t="s">
        <v>854</v>
      </c>
      <c r="C257" s="7" t="s">
        <v>849</v>
      </c>
      <c r="D257" s="107">
        <v>2870.28</v>
      </c>
      <c r="E257" s="5">
        <f t="shared" si="68"/>
        <v>574.05999999999995</v>
      </c>
      <c r="F257" s="100">
        <f t="shared" si="69"/>
        <v>3444.34</v>
      </c>
      <c r="G257" s="91">
        <f t="shared" si="57"/>
        <v>0</v>
      </c>
      <c r="H257" s="48"/>
    </row>
    <row r="258" spans="1:8" ht="16.5" x14ac:dyDescent="0.25">
      <c r="A258" s="61" t="s">
        <v>889</v>
      </c>
      <c r="B258" s="60" t="s">
        <v>731</v>
      </c>
      <c r="C258" s="7" t="s">
        <v>849</v>
      </c>
      <c r="D258" s="107">
        <v>933.92</v>
      </c>
      <c r="E258" s="5">
        <f t="shared" si="68"/>
        <v>186.78</v>
      </c>
      <c r="F258" s="100">
        <f t="shared" si="69"/>
        <v>1120.7</v>
      </c>
      <c r="G258" s="91">
        <f t="shared" si="57"/>
        <v>0</v>
      </c>
      <c r="H258" s="48"/>
    </row>
    <row r="259" spans="1:8" ht="16.5" x14ac:dyDescent="0.25">
      <c r="A259" s="61" t="s">
        <v>890</v>
      </c>
      <c r="B259" s="60" t="s">
        <v>855</v>
      </c>
      <c r="C259" s="7" t="s">
        <v>849</v>
      </c>
      <c r="D259" s="107">
        <v>933.92</v>
      </c>
      <c r="E259" s="5">
        <f t="shared" si="68"/>
        <v>186.78</v>
      </c>
      <c r="F259" s="100">
        <f t="shared" si="69"/>
        <v>1120.7</v>
      </c>
      <c r="G259" s="91">
        <f t="shared" si="57"/>
        <v>0</v>
      </c>
      <c r="H259" s="48"/>
    </row>
    <row r="260" spans="1:8" ht="16.5" x14ac:dyDescent="0.25">
      <c r="A260" s="61" t="s">
        <v>891</v>
      </c>
      <c r="B260" s="60" t="s">
        <v>856</v>
      </c>
      <c r="C260" s="7" t="s">
        <v>849</v>
      </c>
      <c r="D260" s="107">
        <v>4569.87</v>
      </c>
      <c r="E260" s="5">
        <f t="shared" si="68"/>
        <v>913.97</v>
      </c>
      <c r="F260" s="100">
        <f t="shared" si="69"/>
        <v>5483.84</v>
      </c>
      <c r="G260" s="91">
        <f t="shared" si="57"/>
        <v>0</v>
      </c>
      <c r="H260" s="48"/>
    </row>
    <row r="261" spans="1:8" ht="16.5" x14ac:dyDescent="0.25">
      <c r="A261" s="61" t="s">
        <v>892</v>
      </c>
      <c r="B261" s="60" t="s">
        <v>857</v>
      </c>
      <c r="C261" s="7" t="s">
        <v>849</v>
      </c>
      <c r="D261" s="107">
        <v>4569.87</v>
      </c>
      <c r="E261" s="5">
        <f t="shared" si="68"/>
        <v>913.97</v>
      </c>
      <c r="F261" s="100">
        <f t="shared" si="69"/>
        <v>5483.84</v>
      </c>
      <c r="G261" s="91">
        <f t="shared" si="57"/>
        <v>0</v>
      </c>
      <c r="H261" s="48"/>
    </row>
    <row r="262" spans="1:8" ht="16.5" x14ac:dyDescent="0.25">
      <c r="A262" s="61" t="s">
        <v>893</v>
      </c>
      <c r="B262" s="60" t="s">
        <v>858</v>
      </c>
      <c r="C262" s="7" t="s">
        <v>849</v>
      </c>
      <c r="D262" s="107">
        <v>3613.11</v>
      </c>
      <c r="E262" s="5">
        <f t="shared" si="68"/>
        <v>722.62</v>
      </c>
      <c r="F262" s="100">
        <f t="shared" si="69"/>
        <v>4335.7300000000005</v>
      </c>
      <c r="G262" s="91">
        <f t="shared" si="57"/>
        <v>0</v>
      </c>
      <c r="H262" s="48"/>
    </row>
    <row r="263" spans="1:8" ht="16.5" x14ac:dyDescent="0.25">
      <c r="A263" s="61" t="s">
        <v>894</v>
      </c>
      <c r="B263" s="60" t="s">
        <v>859</v>
      </c>
      <c r="C263" s="7" t="s">
        <v>849</v>
      </c>
      <c r="D263" s="107">
        <v>3613.11</v>
      </c>
      <c r="E263" s="5">
        <f t="shared" si="68"/>
        <v>722.62</v>
      </c>
      <c r="F263" s="100">
        <f t="shared" si="69"/>
        <v>4335.7300000000005</v>
      </c>
      <c r="G263" s="91">
        <f t="shared" si="57"/>
        <v>0</v>
      </c>
      <c r="H263" s="48"/>
    </row>
    <row r="264" spans="1:8" ht="35.25" customHeight="1" x14ac:dyDescent="0.25">
      <c r="A264" s="61" t="s">
        <v>895</v>
      </c>
      <c r="B264" s="52" t="s">
        <v>863</v>
      </c>
      <c r="C264" s="86"/>
      <c r="D264" s="103"/>
      <c r="E264" s="103"/>
      <c r="F264" s="104"/>
      <c r="G264" s="91">
        <f t="shared" si="57"/>
        <v>0</v>
      </c>
      <c r="H264" s="48"/>
    </row>
    <row r="265" spans="1:8" ht="30" x14ac:dyDescent="0.25">
      <c r="A265" s="61" t="s">
        <v>896</v>
      </c>
      <c r="B265" s="60" t="s">
        <v>864</v>
      </c>
      <c r="C265" s="7" t="s">
        <v>865</v>
      </c>
      <c r="D265" s="107">
        <v>7936.25</v>
      </c>
      <c r="E265" s="5">
        <f t="shared" ref="E265:E275" si="70">ROUND(D265*0.2,2)</f>
        <v>1587.25</v>
      </c>
      <c r="F265" s="100">
        <f t="shared" ref="F265:F275" si="71">D265+E265</f>
        <v>9523.5</v>
      </c>
      <c r="G265" s="91">
        <f t="shared" si="57"/>
        <v>0</v>
      </c>
      <c r="H265" s="48"/>
    </row>
    <row r="266" spans="1:8" ht="16.5" x14ac:dyDescent="0.25">
      <c r="A266" s="61" t="s">
        <v>897</v>
      </c>
      <c r="B266" s="60" t="s">
        <v>855</v>
      </c>
      <c r="C266" s="7" t="s">
        <v>865</v>
      </c>
      <c r="D266" s="107">
        <v>844.96</v>
      </c>
      <c r="E266" s="5">
        <f t="shared" si="70"/>
        <v>168.99</v>
      </c>
      <c r="F266" s="100">
        <f t="shared" si="71"/>
        <v>1013.95</v>
      </c>
      <c r="G266" s="91">
        <f t="shared" si="57"/>
        <v>0</v>
      </c>
      <c r="H266" s="48"/>
    </row>
    <row r="267" spans="1:8" ht="16.5" x14ac:dyDescent="0.25">
      <c r="A267" s="61" t="s">
        <v>898</v>
      </c>
      <c r="B267" s="60" t="s">
        <v>857</v>
      </c>
      <c r="C267" s="7" t="s">
        <v>865</v>
      </c>
      <c r="D267" s="107">
        <v>1120.7</v>
      </c>
      <c r="E267" s="5">
        <f t="shared" si="70"/>
        <v>224.14</v>
      </c>
      <c r="F267" s="100">
        <f t="shared" si="71"/>
        <v>1344.8400000000001</v>
      </c>
      <c r="G267" s="91">
        <f t="shared" si="57"/>
        <v>0</v>
      </c>
      <c r="H267" s="48"/>
    </row>
    <row r="268" spans="1:8" ht="30" x14ac:dyDescent="0.25">
      <c r="A268" s="61" t="s">
        <v>899</v>
      </c>
      <c r="B268" s="60" t="s">
        <v>866</v>
      </c>
      <c r="C268" s="7" t="s">
        <v>865</v>
      </c>
      <c r="D268" s="107">
        <v>3827.02</v>
      </c>
      <c r="E268" s="5">
        <f t="shared" si="70"/>
        <v>765.4</v>
      </c>
      <c r="F268" s="100">
        <f t="shared" si="71"/>
        <v>4592.42</v>
      </c>
      <c r="G268" s="91">
        <f t="shared" si="57"/>
        <v>0</v>
      </c>
      <c r="H268" s="48"/>
    </row>
    <row r="269" spans="1:8" ht="30" x14ac:dyDescent="0.25">
      <c r="A269" s="61" t="s">
        <v>900</v>
      </c>
      <c r="B269" s="60" t="s">
        <v>867</v>
      </c>
      <c r="C269" s="7" t="s">
        <v>865</v>
      </c>
      <c r="D269" s="107">
        <v>2152.44</v>
      </c>
      <c r="E269" s="5">
        <f t="shared" si="70"/>
        <v>430.49</v>
      </c>
      <c r="F269" s="100">
        <f t="shared" si="71"/>
        <v>2582.9300000000003</v>
      </c>
      <c r="G269" s="91">
        <f t="shared" si="57"/>
        <v>0</v>
      </c>
      <c r="H269" s="48"/>
    </row>
    <row r="270" spans="1:8" ht="16.5" x14ac:dyDescent="0.25">
      <c r="A270" s="61" t="s">
        <v>901</v>
      </c>
      <c r="B270" s="60" t="s">
        <v>868</v>
      </c>
      <c r="C270" s="7"/>
      <c r="D270" s="107"/>
      <c r="E270" s="5"/>
      <c r="F270" s="100"/>
      <c r="G270" s="91">
        <f t="shared" si="57"/>
        <v>0</v>
      </c>
      <c r="H270" s="48"/>
    </row>
    <row r="271" spans="1:8" ht="30" x14ac:dyDescent="0.25">
      <c r="A271" s="61" t="s">
        <v>902</v>
      </c>
      <c r="B271" s="60" t="s">
        <v>869</v>
      </c>
      <c r="C271" s="7" t="s">
        <v>865</v>
      </c>
      <c r="D271" s="107">
        <v>12797.73</v>
      </c>
      <c r="E271" s="5">
        <f t="shared" si="70"/>
        <v>2559.5500000000002</v>
      </c>
      <c r="F271" s="100">
        <f t="shared" si="71"/>
        <v>15357.279999999999</v>
      </c>
      <c r="G271" s="91">
        <f t="shared" ref="G271:G334" si="72">ROUND(D271*0.2,2)-E271</f>
        <v>0</v>
      </c>
      <c r="H271" s="48"/>
    </row>
    <row r="272" spans="1:8" ht="16.5" x14ac:dyDescent="0.25">
      <c r="A272" s="61" t="s">
        <v>903</v>
      </c>
      <c r="B272" s="60" t="s">
        <v>855</v>
      </c>
      <c r="C272" s="7" t="s">
        <v>865</v>
      </c>
      <c r="D272" s="107">
        <v>933.92</v>
      </c>
      <c r="E272" s="5">
        <f t="shared" si="70"/>
        <v>186.78</v>
      </c>
      <c r="F272" s="100">
        <f t="shared" si="71"/>
        <v>1120.7</v>
      </c>
      <c r="G272" s="91">
        <f t="shared" si="72"/>
        <v>0</v>
      </c>
      <c r="H272" s="48"/>
    </row>
    <row r="273" spans="1:11" ht="16.5" x14ac:dyDescent="0.25">
      <c r="A273" s="61" t="s">
        <v>904</v>
      </c>
      <c r="B273" s="60" t="s">
        <v>857</v>
      </c>
      <c r="C273" s="7" t="s">
        <v>865</v>
      </c>
      <c r="D273" s="107">
        <v>4569.87</v>
      </c>
      <c r="E273" s="5">
        <f t="shared" si="70"/>
        <v>913.97</v>
      </c>
      <c r="F273" s="100">
        <f t="shared" si="71"/>
        <v>5483.84</v>
      </c>
      <c r="G273" s="91">
        <f t="shared" si="72"/>
        <v>0</v>
      </c>
      <c r="H273" s="48"/>
    </row>
    <row r="274" spans="1:11" ht="30" x14ac:dyDescent="0.25">
      <c r="A274" s="61" t="s">
        <v>905</v>
      </c>
      <c r="B274" s="60" t="s">
        <v>866</v>
      </c>
      <c r="C274" s="7" t="s">
        <v>865</v>
      </c>
      <c r="D274" s="107">
        <v>4305.3999999999996</v>
      </c>
      <c r="E274" s="5">
        <f t="shared" si="70"/>
        <v>861.08</v>
      </c>
      <c r="F274" s="100">
        <f t="shared" si="71"/>
        <v>5166.4799999999996</v>
      </c>
      <c r="G274" s="91">
        <f t="shared" si="72"/>
        <v>0</v>
      </c>
      <c r="H274" s="48"/>
    </row>
    <row r="275" spans="1:11" ht="30" x14ac:dyDescent="0.25">
      <c r="A275" s="61" t="s">
        <v>906</v>
      </c>
      <c r="B275" s="60" t="s">
        <v>867</v>
      </c>
      <c r="C275" s="7" t="s">
        <v>865</v>
      </c>
      <c r="D275" s="107">
        <v>2988.53</v>
      </c>
      <c r="E275" s="5">
        <f t="shared" si="70"/>
        <v>597.71</v>
      </c>
      <c r="F275" s="100">
        <f t="shared" si="71"/>
        <v>3586.2400000000002</v>
      </c>
      <c r="G275" s="91">
        <f t="shared" si="72"/>
        <v>0</v>
      </c>
      <c r="H275" s="48"/>
    </row>
    <row r="276" spans="1:11" ht="18.75" x14ac:dyDescent="0.25">
      <c r="A276" s="22" t="s">
        <v>88</v>
      </c>
      <c r="B276" s="137" t="s">
        <v>89</v>
      </c>
      <c r="C276" s="138"/>
      <c r="D276" s="138"/>
      <c r="E276" s="138"/>
      <c r="F276" s="138"/>
      <c r="G276" s="91">
        <f t="shared" si="72"/>
        <v>0</v>
      </c>
      <c r="H276" s="48"/>
    </row>
    <row r="277" spans="1:11" ht="38.25" customHeight="1" x14ac:dyDescent="0.25">
      <c r="A277" s="50" t="s">
        <v>6</v>
      </c>
      <c r="B277" s="21" t="s">
        <v>1046</v>
      </c>
      <c r="C277" s="129" t="s">
        <v>311</v>
      </c>
      <c r="D277" s="130"/>
      <c r="E277" s="130"/>
      <c r="F277" s="131"/>
      <c r="G277" s="91">
        <f t="shared" si="72"/>
        <v>0</v>
      </c>
      <c r="H277" s="48"/>
    </row>
    <row r="278" spans="1:11" ht="36.75" customHeight="1" x14ac:dyDescent="0.25">
      <c r="A278" s="50" t="s">
        <v>7</v>
      </c>
      <c r="B278" s="21" t="s">
        <v>1047</v>
      </c>
      <c r="C278" s="129" t="s">
        <v>311</v>
      </c>
      <c r="D278" s="130"/>
      <c r="E278" s="130"/>
      <c r="F278" s="131"/>
      <c r="G278" s="91">
        <f t="shared" si="72"/>
        <v>0</v>
      </c>
      <c r="H278" s="48"/>
    </row>
    <row r="279" spans="1:11" s="17" customFormat="1" ht="50.25" x14ac:dyDescent="0.25">
      <c r="A279" s="9" t="s">
        <v>908</v>
      </c>
      <c r="B279" s="53" t="s">
        <v>1049</v>
      </c>
      <c r="C279" s="92"/>
      <c r="D279" s="105">
        <v>3441.86</v>
      </c>
      <c r="E279" s="5">
        <f t="shared" ref="E279:E329" si="73">ROUND(D279*0.2,2)</f>
        <v>688.37</v>
      </c>
      <c r="F279" s="100">
        <f t="shared" ref="F279:F329" si="74">D279+E279</f>
        <v>4130.2300000000005</v>
      </c>
      <c r="G279" s="91">
        <f t="shared" si="72"/>
        <v>0</v>
      </c>
      <c r="H279" s="48"/>
      <c r="I279" s="90"/>
      <c r="K279" s="90"/>
    </row>
    <row r="280" spans="1:11" s="17" customFormat="1" ht="16.5" x14ac:dyDescent="0.25">
      <c r="A280" s="92" t="s">
        <v>909</v>
      </c>
      <c r="B280" s="53" t="s">
        <v>910</v>
      </c>
      <c r="C280" s="92" t="s">
        <v>911</v>
      </c>
      <c r="D280" s="7">
        <v>3441.86</v>
      </c>
      <c r="E280" s="5">
        <f t="shared" si="73"/>
        <v>688.37</v>
      </c>
      <c r="F280" s="100">
        <f t="shared" si="74"/>
        <v>4130.2300000000005</v>
      </c>
      <c r="G280" s="91">
        <f t="shared" si="72"/>
        <v>0</v>
      </c>
      <c r="H280" s="48"/>
      <c r="I280" s="90"/>
      <c r="K280" s="90"/>
    </row>
    <row r="281" spans="1:11" s="17" customFormat="1" ht="50.25" x14ac:dyDescent="0.25">
      <c r="A281" s="92" t="s">
        <v>917</v>
      </c>
      <c r="B281" s="53" t="s">
        <v>1050</v>
      </c>
      <c r="C281" s="92"/>
      <c r="D281" s="7">
        <v>3568.7599999999998</v>
      </c>
      <c r="E281" s="5">
        <f t="shared" si="73"/>
        <v>713.75</v>
      </c>
      <c r="F281" s="100">
        <f t="shared" si="74"/>
        <v>4282.51</v>
      </c>
      <c r="G281" s="91">
        <f t="shared" si="72"/>
        <v>0</v>
      </c>
      <c r="H281" s="48"/>
      <c r="I281" s="90"/>
      <c r="K281" s="90"/>
    </row>
    <row r="282" spans="1:11" s="17" customFormat="1" ht="16.5" x14ac:dyDescent="0.25">
      <c r="A282" s="92" t="s">
        <v>918</v>
      </c>
      <c r="B282" s="53" t="s">
        <v>919</v>
      </c>
      <c r="C282" s="92" t="s">
        <v>911</v>
      </c>
      <c r="D282" s="7">
        <v>3568.7599999999998</v>
      </c>
      <c r="E282" s="5">
        <f t="shared" si="73"/>
        <v>713.75</v>
      </c>
      <c r="F282" s="100">
        <f t="shared" si="74"/>
        <v>4282.51</v>
      </c>
      <c r="G282" s="91">
        <f t="shared" si="72"/>
        <v>0</v>
      </c>
      <c r="H282" s="48"/>
      <c r="I282" s="90"/>
      <c r="K282" s="90"/>
    </row>
    <row r="283" spans="1:11" s="17" customFormat="1" ht="34.5" x14ac:dyDescent="0.25">
      <c r="A283" s="92" t="s">
        <v>920</v>
      </c>
      <c r="B283" s="53" t="s">
        <v>1048</v>
      </c>
      <c r="C283" s="92"/>
      <c r="D283" s="7">
        <v>6426.5</v>
      </c>
      <c r="E283" s="5">
        <f t="shared" si="73"/>
        <v>1285.3</v>
      </c>
      <c r="F283" s="100">
        <f t="shared" si="74"/>
        <v>7711.8</v>
      </c>
      <c r="G283" s="91">
        <f t="shared" si="72"/>
        <v>0</v>
      </c>
      <c r="H283" s="48"/>
      <c r="I283" s="90"/>
      <c r="K283" s="90"/>
    </row>
    <row r="284" spans="1:11" s="17" customFormat="1" ht="16.5" x14ac:dyDescent="0.25">
      <c r="A284" s="9" t="s">
        <v>921</v>
      </c>
      <c r="B284" s="53" t="s">
        <v>910</v>
      </c>
      <c r="C284" s="92" t="s">
        <v>911</v>
      </c>
      <c r="D284" s="7">
        <v>3568.7599999999998</v>
      </c>
      <c r="E284" s="5">
        <f t="shared" si="73"/>
        <v>713.75</v>
      </c>
      <c r="F284" s="100">
        <f t="shared" si="74"/>
        <v>4282.51</v>
      </c>
      <c r="G284" s="91">
        <f t="shared" si="72"/>
        <v>0</v>
      </c>
      <c r="H284" s="48"/>
      <c r="I284" s="90"/>
      <c r="K284" s="90"/>
    </row>
    <row r="285" spans="1:11" s="17" customFormat="1" ht="16.5" x14ac:dyDescent="0.25">
      <c r="A285" s="92" t="s">
        <v>922</v>
      </c>
      <c r="B285" s="53" t="s">
        <v>970</v>
      </c>
      <c r="C285" s="92" t="s">
        <v>916</v>
      </c>
      <c r="D285" s="7">
        <v>2131.5500000000002</v>
      </c>
      <c r="E285" s="5">
        <f t="shared" si="73"/>
        <v>426.31</v>
      </c>
      <c r="F285" s="100">
        <f t="shared" si="74"/>
        <v>2557.86</v>
      </c>
      <c r="G285" s="91">
        <f t="shared" si="72"/>
        <v>0</v>
      </c>
      <c r="H285" s="48"/>
      <c r="I285" s="90"/>
      <c r="K285" s="90"/>
    </row>
    <row r="286" spans="1:11" s="17" customFormat="1" ht="16.5" x14ac:dyDescent="0.25">
      <c r="A286" s="92" t="s">
        <v>923</v>
      </c>
      <c r="B286" s="53" t="s">
        <v>971</v>
      </c>
      <c r="C286" s="92" t="s">
        <v>928</v>
      </c>
      <c r="D286" s="7">
        <v>726.19</v>
      </c>
      <c r="E286" s="5">
        <f t="shared" si="73"/>
        <v>145.24</v>
      </c>
      <c r="F286" s="100">
        <f t="shared" si="74"/>
        <v>871.43000000000006</v>
      </c>
      <c r="G286" s="91">
        <f t="shared" si="72"/>
        <v>0</v>
      </c>
      <c r="H286" s="48"/>
      <c r="I286" s="90"/>
      <c r="K286" s="90"/>
    </row>
    <row r="287" spans="1:11" s="17" customFormat="1" ht="34.5" x14ac:dyDescent="0.25">
      <c r="A287" s="92" t="s">
        <v>924</v>
      </c>
      <c r="B287" s="53" t="s">
        <v>1051</v>
      </c>
      <c r="C287" s="92"/>
      <c r="D287" s="7">
        <v>6562.5599999999995</v>
      </c>
      <c r="E287" s="5">
        <f t="shared" si="73"/>
        <v>1312.51</v>
      </c>
      <c r="F287" s="100">
        <f t="shared" si="74"/>
        <v>7875.07</v>
      </c>
      <c r="G287" s="91">
        <f t="shared" si="72"/>
        <v>0</v>
      </c>
      <c r="H287" s="48"/>
      <c r="I287" s="90"/>
      <c r="K287" s="90"/>
    </row>
    <row r="288" spans="1:11" s="17" customFormat="1" ht="16.5" x14ac:dyDescent="0.25">
      <c r="A288" s="92" t="s">
        <v>925</v>
      </c>
      <c r="B288" s="53" t="s">
        <v>919</v>
      </c>
      <c r="C288" s="92" t="s">
        <v>911</v>
      </c>
      <c r="D288" s="7">
        <v>3704.8199999999997</v>
      </c>
      <c r="E288" s="5">
        <f t="shared" si="73"/>
        <v>740.96</v>
      </c>
      <c r="F288" s="100">
        <f t="shared" si="74"/>
        <v>4445.78</v>
      </c>
      <c r="G288" s="91">
        <f t="shared" si="72"/>
        <v>0</v>
      </c>
      <c r="H288" s="48"/>
      <c r="I288" s="90"/>
      <c r="K288" s="90"/>
    </row>
    <row r="289" spans="1:11" s="17" customFormat="1" ht="16.5" x14ac:dyDescent="0.25">
      <c r="A289" s="92" t="s">
        <v>926</v>
      </c>
      <c r="B289" s="53" t="s">
        <v>970</v>
      </c>
      <c r="C289" s="92" t="s">
        <v>916</v>
      </c>
      <c r="D289" s="7">
        <v>2131.5500000000002</v>
      </c>
      <c r="E289" s="5">
        <f t="shared" si="73"/>
        <v>426.31</v>
      </c>
      <c r="F289" s="100">
        <f t="shared" si="74"/>
        <v>2557.86</v>
      </c>
      <c r="G289" s="91">
        <f t="shared" si="72"/>
        <v>0</v>
      </c>
      <c r="H289" s="48"/>
      <c r="I289" s="90"/>
      <c r="K289" s="90"/>
    </row>
    <row r="290" spans="1:11" s="17" customFormat="1" ht="16.5" x14ac:dyDescent="0.25">
      <c r="A290" s="9" t="s">
        <v>927</v>
      </c>
      <c r="B290" s="53" t="s">
        <v>971</v>
      </c>
      <c r="C290" s="92" t="s">
        <v>928</v>
      </c>
      <c r="D290" s="7">
        <v>726.19</v>
      </c>
      <c r="E290" s="5">
        <f t="shared" si="73"/>
        <v>145.24</v>
      </c>
      <c r="F290" s="100">
        <f t="shared" si="74"/>
        <v>871.43000000000006</v>
      </c>
      <c r="G290" s="91">
        <f t="shared" si="72"/>
        <v>0</v>
      </c>
      <c r="H290" s="48"/>
      <c r="I290" s="90"/>
      <c r="K290" s="90"/>
    </row>
    <row r="291" spans="1:11" s="17" customFormat="1" ht="34.5" x14ac:dyDescent="0.25">
      <c r="A291" s="92" t="s">
        <v>931</v>
      </c>
      <c r="B291" s="53" t="s">
        <v>1052</v>
      </c>
      <c r="C291" s="92"/>
      <c r="D291" s="7">
        <v>8815.01</v>
      </c>
      <c r="E291" s="5">
        <f t="shared" si="73"/>
        <v>1763</v>
      </c>
      <c r="F291" s="100">
        <f t="shared" si="74"/>
        <v>10578.01</v>
      </c>
      <c r="G291" s="91">
        <f t="shared" si="72"/>
        <v>0</v>
      </c>
      <c r="H291" s="48"/>
      <c r="I291" s="90"/>
      <c r="K291" s="90"/>
    </row>
    <row r="292" spans="1:11" s="17" customFormat="1" ht="16.5" x14ac:dyDescent="0.25">
      <c r="A292" s="92" t="s">
        <v>932</v>
      </c>
      <c r="B292" s="53" t="s">
        <v>910</v>
      </c>
      <c r="C292" s="92" t="s">
        <v>911</v>
      </c>
      <c r="D292" s="7">
        <v>3568.7599999999998</v>
      </c>
      <c r="E292" s="5">
        <f t="shared" si="73"/>
        <v>713.75</v>
      </c>
      <c r="F292" s="100">
        <f t="shared" si="74"/>
        <v>4282.51</v>
      </c>
      <c r="G292" s="91">
        <f t="shared" si="72"/>
        <v>0</v>
      </c>
      <c r="H292" s="48"/>
      <c r="I292" s="90"/>
      <c r="K292" s="90"/>
    </row>
    <row r="293" spans="1:11" s="17" customFormat="1" ht="16.5" x14ac:dyDescent="0.25">
      <c r="A293" s="92" t="s">
        <v>933</v>
      </c>
      <c r="B293" s="53" t="s">
        <v>970</v>
      </c>
      <c r="C293" s="92" t="s">
        <v>916</v>
      </c>
      <c r="D293" s="7">
        <v>2131.5500000000002</v>
      </c>
      <c r="E293" s="5">
        <f t="shared" si="73"/>
        <v>426.31</v>
      </c>
      <c r="F293" s="100">
        <f t="shared" si="74"/>
        <v>2557.86</v>
      </c>
      <c r="G293" s="91">
        <f t="shared" si="72"/>
        <v>0</v>
      </c>
      <c r="H293" s="48"/>
      <c r="I293" s="90"/>
      <c r="K293" s="90"/>
    </row>
    <row r="294" spans="1:11" s="17" customFormat="1" ht="16.5" x14ac:dyDescent="0.25">
      <c r="A294" s="92" t="s">
        <v>934</v>
      </c>
      <c r="B294" s="53" t="s">
        <v>971</v>
      </c>
      <c r="C294" s="92" t="s">
        <v>928</v>
      </c>
      <c r="D294" s="7">
        <v>726.19</v>
      </c>
      <c r="E294" s="5">
        <f t="shared" si="73"/>
        <v>145.24</v>
      </c>
      <c r="F294" s="100">
        <f t="shared" si="74"/>
        <v>871.43000000000006</v>
      </c>
      <c r="G294" s="91">
        <f t="shared" si="72"/>
        <v>0</v>
      </c>
      <c r="H294" s="48"/>
      <c r="I294" s="90"/>
      <c r="K294" s="90"/>
    </row>
    <row r="295" spans="1:11" s="17" customFormat="1" ht="16.5" x14ac:dyDescent="0.25">
      <c r="A295" s="92" t="s">
        <v>935</v>
      </c>
      <c r="B295" s="53" t="s">
        <v>972</v>
      </c>
      <c r="C295" s="92" t="s">
        <v>928</v>
      </c>
      <c r="D295" s="7">
        <v>2388.5099999999998</v>
      </c>
      <c r="E295" s="5">
        <f t="shared" si="73"/>
        <v>477.7</v>
      </c>
      <c r="F295" s="100">
        <f t="shared" si="74"/>
        <v>2866.2099999999996</v>
      </c>
      <c r="G295" s="91">
        <f t="shared" si="72"/>
        <v>0</v>
      </c>
      <c r="H295" s="48"/>
      <c r="I295" s="90"/>
      <c r="K295" s="90"/>
    </row>
    <row r="296" spans="1:11" s="17" customFormat="1" ht="34.5" x14ac:dyDescent="0.25">
      <c r="A296" s="9" t="s">
        <v>936</v>
      </c>
      <c r="B296" s="53" t="s">
        <v>1053</v>
      </c>
      <c r="C296" s="92"/>
      <c r="D296" s="7">
        <v>8951.07</v>
      </c>
      <c r="E296" s="5">
        <f t="shared" si="73"/>
        <v>1790.21</v>
      </c>
      <c r="F296" s="100">
        <f t="shared" si="74"/>
        <v>10741.279999999999</v>
      </c>
      <c r="G296" s="91">
        <f t="shared" si="72"/>
        <v>0</v>
      </c>
      <c r="H296" s="48"/>
      <c r="I296" s="90"/>
      <c r="K296" s="90"/>
    </row>
    <row r="297" spans="1:11" s="17" customFormat="1" ht="16.5" x14ac:dyDescent="0.25">
      <c r="A297" s="92" t="s">
        <v>937</v>
      </c>
      <c r="B297" s="53" t="s">
        <v>919</v>
      </c>
      <c r="C297" s="92" t="s">
        <v>911</v>
      </c>
      <c r="D297" s="7">
        <v>3704.8199999999997</v>
      </c>
      <c r="E297" s="5">
        <f t="shared" si="73"/>
        <v>740.96</v>
      </c>
      <c r="F297" s="100">
        <f t="shared" si="74"/>
        <v>4445.78</v>
      </c>
      <c r="G297" s="91">
        <f t="shared" si="72"/>
        <v>0</v>
      </c>
      <c r="H297" s="48"/>
      <c r="I297" s="90"/>
      <c r="K297" s="90"/>
    </row>
    <row r="298" spans="1:11" s="17" customFormat="1" ht="16.5" x14ac:dyDescent="0.25">
      <c r="A298" s="92" t="s">
        <v>938</v>
      </c>
      <c r="B298" s="53" t="s">
        <v>929</v>
      </c>
      <c r="C298" s="92" t="s">
        <v>916</v>
      </c>
      <c r="D298" s="7">
        <v>2131.5500000000002</v>
      </c>
      <c r="E298" s="5">
        <f t="shared" si="73"/>
        <v>426.31</v>
      </c>
      <c r="F298" s="100">
        <f t="shared" si="74"/>
        <v>2557.86</v>
      </c>
      <c r="G298" s="91">
        <f t="shared" si="72"/>
        <v>0</v>
      </c>
      <c r="H298" s="48"/>
      <c r="I298" s="90"/>
      <c r="K298" s="90"/>
    </row>
    <row r="299" spans="1:11" s="17" customFormat="1" ht="16.5" x14ac:dyDescent="0.25">
      <c r="A299" s="92" t="s">
        <v>939</v>
      </c>
      <c r="B299" s="53" t="s">
        <v>971</v>
      </c>
      <c r="C299" s="92" t="s">
        <v>928</v>
      </c>
      <c r="D299" s="7">
        <v>726.19</v>
      </c>
      <c r="E299" s="5">
        <f t="shared" si="73"/>
        <v>145.24</v>
      </c>
      <c r="F299" s="100">
        <f t="shared" si="74"/>
        <v>871.43000000000006</v>
      </c>
      <c r="G299" s="91">
        <f t="shared" si="72"/>
        <v>0</v>
      </c>
      <c r="H299" s="48"/>
      <c r="I299" s="90"/>
      <c r="K299" s="90"/>
    </row>
    <row r="300" spans="1:11" s="17" customFormat="1" ht="16.5" x14ac:dyDescent="0.25">
      <c r="A300" s="92" t="s">
        <v>940</v>
      </c>
      <c r="B300" s="53" t="s">
        <v>972</v>
      </c>
      <c r="C300" s="92" t="s">
        <v>928</v>
      </c>
      <c r="D300" s="7">
        <v>2388.5099999999998</v>
      </c>
      <c r="E300" s="5">
        <f t="shared" si="73"/>
        <v>477.7</v>
      </c>
      <c r="F300" s="100">
        <f t="shared" si="74"/>
        <v>2866.2099999999996</v>
      </c>
      <c r="G300" s="91">
        <f t="shared" si="72"/>
        <v>0</v>
      </c>
      <c r="H300" s="48"/>
      <c r="I300" s="90"/>
      <c r="K300" s="90"/>
    </row>
    <row r="301" spans="1:11" s="17" customFormat="1" ht="34.5" x14ac:dyDescent="0.25">
      <c r="A301" s="92" t="s">
        <v>941</v>
      </c>
      <c r="B301" s="53" t="s">
        <v>1054</v>
      </c>
      <c r="C301" s="92"/>
      <c r="D301" s="7">
        <v>9541.2000000000007</v>
      </c>
      <c r="E301" s="5">
        <f t="shared" si="73"/>
        <v>1908.24</v>
      </c>
      <c r="F301" s="100">
        <f t="shared" si="74"/>
        <v>11449.44</v>
      </c>
      <c r="G301" s="91">
        <f t="shared" si="72"/>
        <v>0</v>
      </c>
      <c r="H301" s="48"/>
      <c r="I301" s="90"/>
      <c r="K301" s="90"/>
    </row>
    <row r="302" spans="1:11" s="17" customFormat="1" ht="16.5" x14ac:dyDescent="0.25">
      <c r="A302" s="92" t="s">
        <v>942</v>
      </c>
      <c r="B302" s="53" t="s">
        <v>910</v>
      </c>
      <c r="C302" s="92" t="s">
        <v>911</v>
      </c>
      <c r="D302" s="7">
        <v>3568.7599999999998</v>
      </c>
      <c r="E302" s="5">
        <f t="shared" si="73"/>
        <v>713.75</v>
      </c>
      <c r="F302" s="100">
        <f t="shared" si="74"/>
        <v>4282.51</v>
      </c>
      <c r="G302" s="91">
        <f t="shared" si="72"/>
        <v>0</v>
      </c>
      <c r="H302" s="48"/>
      <c r="I302" s="90"/>
      <c r="K302" s="90"/>
    </row>
    <row r="303" spans="1:11" s="17" customFormat="1" ht="16.5" x14ac:dyDescent="0.25">
      <c r="A303" s="92" t="s">
        <v>943</v>
      </c>
      <c r="B303" s="53" t="s">
        <v>970</v>
      </c>
      <c r="C303" s="92" t="s">
        <v>916</v>
      </c>
      <c r="D303" s="7">
        <v>2131.5500000000002</v>
      </c>
      <c r="E303" s="5">
        <f t="shared" si="73"/>
        <v>426.31</v>
      </c>
      <c r="F303" s="100">
        <f t="shared" si="74"/>
        <v>2557.86</v>
      </c>
      <c r="G303" s="91">
        <f t="shared" si="72"/>
        <v>0</v>
      </c>
      <c r="H303" s="48"/>
      <c r="I303" s="90"/>
      <c r="K303" s="90"/>
    </row>
    <row r="304" spans="1:11" s="17" customFormat="1" ht="16.5" x14ac:dyDescent="0.25">
      <c r="A304" s="92" t="s">
        <v>944</v>
      </c>
      <c r="B304" s="53" t="s">
        <v>971</v>
      </c>
      <c r="C304" s="92" t="s">
        <v>928</v>
      </c>
      <c r="D304" s="7">
        <v>726.19</v>
      </c>
      <c r="E304" s="5">
        <f t="shared" si="73"/>
        <v>145.24</v>
      </c>
      <c r="F304" s="100">
        <f t="shared" si="74"/>
        <v>871.43000000000006</v>
      </c>
      <c r="G304" s="91">
        <f t="shared" si="72"/>
        <v>0</v>
      </c>
      <c r="H304" s="48"/>
      <c r="I304" s="90"/>
      <c r="K304" s="90"/>
    </row>
    <row r="305" spans="1:11" s="17" customFormat="1" ht="16.5" x14ac:dyDescent="0.25">
      <c r="A305" s="92" t="s">
        <v>945</v>
      </c>
      <c r="B305" s="53" t="s">
        <v>973</v>
      </c>
      <c r="C305" s="92" t="s">
        <v>928</v>
      </c>
      <c r="D305" s="7">
        <v>726.19</v>
      </c>
      <c r="E305" s="5">
        <f t="shared" si="73"/>
        <v>145.24</v>
      </c>
      <c r="F305" s="100">
        <f t="shared" si="74"/>
        <v>871.43000000000006</v>
      </c>
      <c r="G305" s="91">
        <f t="shared" si="72"/>
        <v>0</v>
      </c>
      <c r="H305" s="48"/>
      <c r="I305" s="90"/>
      <c r="K305" s="90"/>
    </row>
    <row r="306" spans="1:11" s="17" customFormat="1" ht="16.5" x14ac:dyDescent="0.25">
      <c r="A306" s="92" t="s">
        <v>946</v>
      </c>
      <c r="B306" s="53" t="s">
        <v>972</v>
      </c>
      <c r="C306" s="92" t="s">
        <v>928</v>
      </c>
      <c r="D306" s="7">
        <v>2388.5099999999998</v>
      </c>
      <c r="E306" s="5">
        <f t="shared" si="73"/>
        <v>477.7</v>
      </c>
      <c r="F306" s="100">
        <f t="shared" si="74"/>
        <v>2866.2099999999996</v>
      </c>
      <c r="G306" s="91">
        <f t="shared" si="72"/>
        <v>0</v>
      </c>
      <c r="H306" s="48"/>
      <c r="I306" s="90"/>
      <c r="K306" s="90"/>
    </row>
    <row r="307" spans="1:11" s="17" customFormat="1" ht="34.5" x14ac:dyDescent="0.25">
      <c r="A307" s="92" t="s">
        <v>947</v>
      </c>
      <c r="B307" s="53" t="s">
        <v>1055</v>
      </c>
      <c r="C307" s="92"/>
      <c r="D307" s="7">
        <v>10311.76</v>
      </c>
      <c r="E307" s="5">
        <f t="shared" si="73"/>
        <v>2062.35</v>
      </c>
      <c r="F307" s="100">
        <f t="shared" si="74"/>
        <v>12374.11</v>
      </c>
      <c r="G307" s="91">
        <f t="shared" si="72"/>
        <v>0</v>
      </c>
      <c r="H307" s="48"/>
      <c r="I307" s="90"/>
      <c r="K307" s="90"/>
    </row>
    <row r="308" spans="1:11" s="17" customFormat="1" ht="16.5" x14ac:dyDescent="0.25">
      <c r="A308" s="92" t="s">
        <v>948</v>
      </c>
      <c r="B308" s="53" t="s">
        <v>919</v>
      </c>
      <c r="C308" s="92" t="s">
        <v>911</v>
      </c>
      <c r="D308" s="7">
        <v>3704.8199999999997</v>
      </c>
      <c r="E308" s="5">
        <f t="shared" si="73"/>
        <v>740.96</v>
      </c>
      <c r="F308" s="100">
        <f t="shared" si="74"/>
        <v>4445.78</v>
      </c>
      <c r="G308" s="91">
        <f t="shared" si="72"/>
        <v>0</v>
      </c>
      <c r="H308" s="48"/>
      <c r="I308" s="90"/>
      <c r="K308" s="90"/>
    </row>
    <row r="309" spans="1:11" s="17" customFormat="1" ht="16.5" x14ac:dyDescent="0.25">
      <c r="A309" s="92" t="s">
        <v>949</v>
      </c>
      <c r="B309" s="53" t="s">
        <v>970</v>
      </c>
      <c r="C309" s="92" t="s">
        <v>916</v>
      </c>
      <c r="D309" s="7">
        <v>2131.5500000000002</v>
      </c>
      <c r="E309" s="5">
        <f t="shared" si="73"/>
        <v>426.31</v>
      </c>
      <c r="F309" s="100">
        <f t="shared" si="74"/>
        <v>2557.86</v>
      </c>
      <c r="G309" s="91">
        <f t="shared" si="72"/>
        <v>0</v>
      </c>
      <c r="H309" s="48"/>
      <c r="I309" s="90"/>
      <c r="K309" s="90"/>
    </row>
    <row r="310" spans="1:11" s="17" customFormat="1" ht="16.5" x14ac:dyDescent="0.25">
      <c r="A310" s="9" t="s">
        <v>950</v>
      </c>
      <c r="B310" s="53" t="s">
        <v>971</v>
      </c>
      <c r="C310" s="89" t="s">
        <v>928</v>
      </c>
      <c r="D310" s="105">
        <v>726.19</v>
      </c>
      <c r="E310" s="5">
        <f t="shared" si="73"/>
        <v>145.24</v>
      </c>
      <c r="F310" s="100">
        <f t="shared" si="74"/>
        <v>871.43000000000006</v>
      </c>
      <c r="G310" s="91">
        <f t="shared" si="72"/>
        <v>0</v>
      </c>
      <c r="H310" s="48"/>
      <c r="I310" s="90"/>
      <c r="K310" s="90"/>
    </row>
    <row r="311" spans="1:11" s="17" customFormat="1" ht="16.5" x14ac:dyDescent="0.25">
      <c r="A311" s="89" t="s">
        <v>951</v>
      </c>
      <c r="B311" s="53" t="s">
        <v>41</v>
      </c>
      <c r="C311" s="89" t="s">
        <v>928</v>
      </c>
      <c r="D311" s="7">
        <v>634.5</v>
      </c>
      <c r="E311" s="5">
        <f t="shared" si="73"/>
        <v>126.9</v>
      </c>
      <c r="F311" s="100">
        <f t="shared" si="74"/>
        <v>761.4</v>
      </c>
      <c r="G311" s="91">
        <f t="shared" si="72"/>
        <v>0</v>
      </c>
      <c r="H311" s="48"/>
      <c r="I311" s="90"/>
      <c r="K311" s="90"/>
    </row>
    <row r="312" spans="1:11" s="17" customFormat="1" ht="16.5" x14ac:dyDescent="0.25">
      <c r="A312" s="89" t="s">
        <v>952</v>
      </c>
      <c r="B312" s="53" t="s">
        <v>973</v>
      </c>
      <c r="C312" s="89" t="s">
        <v>928</v>
      </c>
      <c r="D312" s="7">
        <v>726.19</v>
      </c>
      <c r="E312" s="5">
        <f t="shared" si="73"/>
        <v>145.24</v>
      </c>
      <c r="F312" s="100">
        <f t="shared" si="74"/>
        <v>871.43000000000006</v>
      </c>
      <c r="G312" s="91">
        <f t="shared" si="72"/>
        <v>0</v>
      </c>
      <c r="H312" s="48"/>
      <c r="I312" s="90"/>
      <c r="K312" s="90"/>
    </row>
    <row r="313" spans="1:11" s="17" customFormat="1" ht="16.5" x14ac:dyDescent="0.25">
      <c r="A313" s="89" t="s">
        <v>953</v>
      </c>
      <c r="B313" s="53" t="s">
        <v>972</v>
      </c>
      <c r="C313" s="89" t="s">
        <v>928</v>
      </c>
      <c r="D313" s="7">
        <v>2388.5099999999998</v>
      </c>
      <c r="E313" s="5">
        <f t="shared" si="73"/>
        <v>477.7</v>
      </c>
      <c r="F313" s="100">
        <f t="shared" si="74"/>
        <v>2866.2099999999996</v>
      </c>
      <c r="G313" s="91">
        <f t="shared" si="72"/>
        <v>0</v>
      </c>
      <c r="H313" s="48"/>
      <c r="I313" s="90"/>
      <c r="K313" s="90"/>
    </row>
    <row r="314" spans="1:11" s="17" customFormat="1" ht="34.5" x14ac:dyDescent="0.25">
      <c r="A314" s="89" t="s">
        <v>954</v>
      </c>
      <c r="B314" s="53" t="s">
        <v>1056</v>
      </c>
      <c r="C314" s="89"/>
      <c r="D314" s="7">
        <v>11793.350000000002</v>
      </c>
      <c r="E314" s="5">
        <f t="shared" si="73"/>
        <v>2358.67</v>
      </c>
      <c r="F314" s="100">
        <f t="shared" si="74"/>
        <v>14152.020000000002</v>
      </c>
      <c r="G314" s="91">
        <f t="shared" si="72"/>
        <v>0</v>
      </c>
      <c r="H314" s="48"/>
      <c r="I314" s="90"/>
      <c r="K314" s="90"/>
    </row>
    <row r="315" spans="1:11" s="17" customFormat="1" ht="16.5" x14ac:dyDescent="0.25">
      <c r="A315" s="9" t="s">
        <v>955</v>
      </c>
      <c r="B315" s="53" t="s">
        <v>910</v>
      </c>
      <c r="C315" s="89" t="s">
        <v>911</v>
      </c>
      <c r="D315" s="7">
        <v>3568.7599999999998</v>
      </c>
      <c r="E315" s="5">
        <f t="shared" si="73"/>
        <v>713.75</v>
      </c>
      <c r="F315" s="100">
        <f t="shared" si="74"/>
        <v>4282.51</v>
      </c>
      <c r="G315" s="91">
        <f t="shared" si="72"/>
        <v>0</v>
      </c>
      <c r="H315" s="48"/>
      <c r="I315" s="90"/>
      <c r="K315" s="90"/>
    </row>
    <row r="316" spans="1:11" s="17" customFormat="1" ht="16.5" x14ac:dyDescent="0.25">
      <c r="A316" s="89" t="s">
        <v>956</v>
      </c>
      <c r="B316" s="53" t="s">
        <v>914</v>
      </c>
      <c r="C316" s="89" t="s">
        <v>915</v>
      </c>
      <c r="D316" s="7">
        <v>2645.4700000000003</v>
      </c>
      <c r="E316" s="5">
        <f t="shared" si="73"/>
        <v>529.09</v>
      </c>
      <c r="F316" s="100">
        <f t="shared" si="74"/>
        <v>3174.5600000000004</v>
      </c>
      <c r="G316" s="91">
        <f t="shared" si="72"/>
        <v>0</v>
      </c>
      <c r="H316" s="48"/>
      <c r="I316" s="90"/>
      <c r="K316" s="90"/>
    </row>
    <row r="317" spans="1:11" s="17" customFormat="1" ht="16.5" x14ac:dyDescent="0.25">
      <c r="A317" s="89" t="s">
        <v>957</v>
      </c>
      <c r="B317" s="53" t="s">
        <v>912</v>
      </c>
      <c r="C317" s="89" t="s">
        <v>913</v>
      </c>
      <c r="D317" s="7">
        <v>1360.69</v>
      </c>
      <c r="E317" s="5">
        <f t="shared" si="73"/>
        <v>272.14</v>
      </c>
      <c r="F317" s="100">
        <f t="shared" si="74"/>
        <v>1632.83</v>
      </c>
      <c r="G317" s="91">
        <f t="shared" si="72"/>
        <v>0</v>
      </c>
      <c r="H317" s="48"/>
      <c r="I317" s="90"/>
      <c r="K317" s="90"/>
    </row>
    <row r="318" spans="1:11" s="17" customFormat="1" ht="16.5" x14ac:dyDescent="0.25">
      <c r="A318" s="89" t="s">
        <v>958</v>
      </c>
      <c r="B318" s="53" t="s">
        <v>970</v>
      </c>
      <c r="C318" s="89" t="s">
        <v>916</v>
      </c>
      <c r="D318" s="7">
        <v>2131.5500000000002</v>
      </c>
      <c r="E318" s="5">
        <f t="shared" si="73"/>
        <v>426.31</v>
      </c>
      <c r="F318" s="100">
        <f t="shared" si="74"/>
        <v>2557.86</v>
      </c>
      <c r="G318" s="91">
        <f t="shared" si="72"/>
        <v>0</v>
      </c>
      <c r="H318" s="48"/>
      <c r="I318" s="90"/>
      <c r="K318" s="90"/>
    </row>
    <row r="319" spans="1:11" s="17" customFormat="1" ht="16.5" x14ac:dyDescent="0.25">
      <c r="A319" s="89" t="s">
        <v>959</v>
      </c>
      <c r="B319" s="53" t="s">
        <v>971</v>
      </c>
      <c r="C319" s="89" t="s">
        <v>928</v>
      </c>
      <c r="D319" s="7">
        <v>726.19</v>
      </c>
      <c r="E319" s="5">
        <f t="shared" si="73"/>
        <v>145.24</v>
      </c>
      <c r="F319" s="100">
        <f t="shared" si="74"/>
        <v>871.43000000000006</v>
      </c>
      <c r="G319" s="91">
        <f t="shared" si="72"/>
        <v>0</v>
      </c>
      <c r="H319" s="48"/>
      <c r="I319" s="90"/>
      <c r="K319" s="90"/>
    </row>
    <row r="320" spans="1:11" s="17" customFormat="1" ht="16.5" x14ac:dyDescent="0.25">
      <c r="A320" s="89" t="s">
        <v>960</v>
      </c>
      <c r="B320" s="53" t="s">
        <v>39</v>
      </c>
      <c r="C320" s="89" t="s">
        <v>928</v>
      </c>
      <c r="D320" s="7">
        <v>634.5</v>
      </c>
      <c r="E320" s="5">
        <f t="shared" si="73"/>
        <v>126.9</v>
      </c>
      <c r="F320" s="100">
        <f t="shared" si="74"/>
        <v>761.4</v>
      </c>
      <c r="G320" s="91">
        <f t="shared" si="72"/>
        <v>0</v>
      </c>
      <c r="H320" s="48"/>
      <c r="I320" s="90"/>
      <c r="K320" s="90"/>
    </row>
    <row r="321" spans="1:11" s="17" customFormat="1" ht="16.5" x14ac:dyDescent="0.25">
      <c r="A321" s="9" t="s">
        <v>961</v>
      </c>
      <c r="B321" s="53" t="s">
        <v>973</v>
      </c>
      <c r="C321" s="89" t="s">
        <v>928</v>
      </c>
      <c r="D321" s="7">
        <v>726.19</v>
      </c>
      <c r="E321" s="5">
        <f t="shared" si="73"/>
        <v>145.24</v>
      </c>
      <c r="F321" s="100">
        <f t="shared" si="74"/>
        <v>871.43000000000006</v>
      </c>
      <c r="G321" s="91">
        <f t="shared" si="72"/>
        <v>0</v>
      </c>
      <c r="H321" s="48"/>
      <c r="I321" s="90"/>
      <c r="K321" s="90"/>
    </row>
    <row r="322" spans="1:11" s="17" customFormat="1" ht="34.5" x14ac:dyDescent="0.25">
      <c r="A322" s="89" t="s">
        <v>962</v>
      </c>
      <c r="B322" s="53" t="s">
        <v>1057</v>
      </c>
      <c r="C322" s="89"/>
      <c r="D322" s="7">
        <v>11929.41</v>
      </c>
      <c r="E322" s="5">
        <f t="shared" si="73"/>
        <v>2385.88</v>
      </c>
      <c r="F322" s="100">
        <f t="shared" si="74"/>
        <v>14315.29</v>
      </c>
      <c r="G322" s="91">
        <f t="shared" si="72"/>
        <v>0</v>
      </c>
      <c r="H322" s="48"/>
      <c r="I322" s="90"/>
      <c r="K322" s="90"/>
    </row>
    <row r="323" spans="1:11" s="17" customFormat="1" ht="16.5" x14ac:dyDescent="0.25">
      <c r="A323" s="89" t="s">
        <v>963</v>
      </c>
      <c r="B323" s="53" t="s">
        <v>919</v>
      </c>
      <c r="C323" s="89" t="s">
        <v>911</v>
      </c>
      <c r="D323" s="7">
        <v>3704.8199999999997</v>
      </c>
      <c r="E323" s="5">
        <f t="shared" si="73"/>
        <v>740.96</v>
      </c>
      <c r="F323" s="100">
        <f t="shared" si="74"/>
        <v>4445.78</v>
      </c>
      <c r="G323" s="91">
        <f t="shared" si="72"/>
        <v>0</v>
      </c>
      <c r="H323" s="48"/>
      <c r="I323" s="90"/>
      <c r="K323" s="90"/>
    </row>
    <row r="324" spans="1:11" s="17" customFormat="1" ht="16.5" x14ac:dyDescent="0.25">
      <c r="A324" s="89" t="s">
        <v>964</v>
      </c>
      <c r="B324" s="53" t="s">
        <v>914</v>
      </c>
      <c r="C324" s="89" t="s">
        <v>915</v>
      </c>
      <c r="D324" s="7">
        <v>2645.4700000000003</v>
      </c>
      <c r="E324" s="5">
        <f t="shared" si="73"/>
        <v>529.09</v>
      </c>
      <c r="F324" s="100">
        <f t="shared" si="74"/>
        <v>3174.5600000000004</v>
      </c>
      <c r="G324" s="91">
        <f t="shared" si="72"/>
        <v>0</v>
      </c>
      <c r="H324" s="48"/>
      <c r="I324" s="90"/>
      <c r="K324" s="90"/>
    </row>
    <row r="325" spans="1:11" s="17" customFormat="1" ht="16.5" x14ac:dyDescent="0.25">
      <c r="A325" s="89" t="s">
        <v>965</v>
      </c>
      <c r="B325" s="53" t="s">
        <v>912</v>
      </c>
      <c r="C325" s="89" t="s">
        <v>913</v>
      </c>
      <c r="D325" s="7">
        <v>1360.69</v>
      </c>
      <c r="E325" s="5">
        <f t="shared" si="73"/>
        <v>272.14</v>
      </c>
      <c r="F325" s="100">
        <f t="shared" si="74"/>
        <v>1632.83</v>
      </c>
      <c r="G325" s="91">
        <f t="shared" si="72"/>
        <v>0</v>
      </c>
      <c r="H325" s="48"/>
      <c r="I325" s="90"/>
      <c r="K325" s="90"/>
    </row>
    <row r="326" spans="1:11" s="17" customFormat="1" ht="16.5" x14ac:dyDescent="0.25">
      <c r="A326" s="89" t="s">
        <v>966</v>
      </c>
      <c r="B326" s="53" t="s">
        <v>970</v>
      </c>
      <c r="C326" s="89" t="s">
        <v>916</v>
      </c>
      <c r="D326" s="7">
        <v>2131.5500000000002</v>
      </c>
      <c r="E326" s="5">
        <f t="shared" si="73"/>
        <v>426.31</v>
      </c>
      <c r="F326" s="100">
        <f t="shared" si="74"/>
        <v>2557.86</v>
      </c>
      <c r="G326" s="91">
        <f t="shared" si="72"/>
        <v>0</v>
      </c>
      <c r="H326" s="48"/>
      <c r="I326" s="90"/>
      <c r="K326" s="90"/>
    </row>
    <row r="327" spans="1:11" s="17" customFormat="1" ht="16.5" x14ac:dyDescent="0.25">
      <c r="A327" s="9" t="s">
        <v>967</v>
      </c>
      <c r="B327" s="53" t="s">
        <v>971</v>
      </c>
      <c r="C327" s="89" t="s">
        <v>928</v>
      </c>
      <c r="D327" s="7">
        <v>726.19</v>
      </c>
      <c r="E327" s="5">
        <f t="shared" si="73"/>
        <v>145.24</v>
      </c>
      <c r="F327" s="100">
        <f t="shared" si="74"/>
        <v>871.43000000000006</v>
      </c>
      <c r="G327" s="91">
        <f t="shared" si="72"/>
        <v>0</v>
      </c>
      <c r="H327" s="48"/>
      <c r="I327" s="90"/>
      <c r="K327" s="90"/>
    </row>
    <row r="328" spans="1:11" s="17" customFormat="1" ht="16.5" x14ac:dyDescent="0.25">
      <c r="A328" s="89" t="s">
        <v>968</v>
      </c>
      <c r="B328" s="53" t="s">
        <v>41</v>
      </c>
      <c r="C328" s="89" t="s">
        <v>928</v>
      </c>
      <c r="D328" s="7">
        <v>634.5</v>
      </c>
      <c r="E328" s="5">
        <f t="shared" si="73"/>
        <v>126.9</v>
      </c>
      <c r="F328" s="100">
        <f t="shared" si="74"/>
        <v>761.4</v>
      </c>
      <c r="G328" s="91">
        <f t="shared" si="72"/>
        <v>0</v>
      </c>
      <c r="H328" s="48"/>
      <c r="I328" s="90"/>
      <c r="K328" s="90"/>
    </row>
    <row r="329" spans="1:11" s="17" customFormat="1" ht="16.5" x14ac:dyDescent="0.25">
      <c r="A329" s="89" t="s">
        <v>969</v>
      </c>
      <c r="B329" s="53" t="s">
        <v>973</v>
      </c>
      <c r="C329" s="89" t="s">
        <v>928</v>
      </c>
      <c r="D329" s="7">
        <v>726.19</v>
      </c>
      <c r="E329" s="5">
        <f t="shared" si="73"/>
        <v>145.24</v>
      </c>
      <c r="F329" s="100">
        <f t="shared" si="74"/>
        <v>871.43000000000006</v>
      </c>
      <c r="G329" s="91">
        <f t="shared" si="72"/>
        <v>0</v>
      </c>
      <c r="H329" s="48"/>
      <c r="I329" s="90"/>
      <c r="K329" s="90"/>
    </row>
    <row r="330" spans="1:11" ht="31.5" customHeight="1" x14ac:dyDescent="0.25">
      <c r="A330" s="50" t="s">
        <v>8</v>
      </c>
      <c r="B330" s="21" t="s">
        <v>90</v>
      </c>
      <c r="C330" s="129" t="s">
        <v>311</v>
      </c>
      <c r="D330" s="130"/>
      <c r="E330" s="130"/>
      <c r="F330" s="131"/>
      <c r="G330" s="91">
        <f t="shared" si="72"/>
        <v>0</v>
      </c>
      <c r="H330" s="48"/>
    </row>
    <row r="331" spans="1:11" ht="31.5" customHeight="1" x14ac:dyDescent="0.25">
      <c r="A331" s="50" t="s">
        <v>15</v>
      </c>
      <c r="B331" s="21" t="s">
        <v>91</v>
      </c>
      <c r="C331" s="129" t="s">
        <v>311</v>
      </c>
      <c r="D331" s="130"/>
      <c r="E331" s="130"/>
      <c r="F331" s="131"/>
      <c r="G331" s="91">
        <f t="shared" si="72"/>
        <v>0</v>
      </c>
      <c r="H331" s="48"/>
    </row>
    <row r="332" spans="1:11" ht="31.5" customHeight="1" x14ac:dyDescent="0.25">
      <c r="A332" s="50" t="s">
        <v>16</v>
      </c>
      <c r="B332" s="21" t="s">
        <v>92</v>
      </c>
      <c r="C332" s="129" t="s">
        <v>311</v>
      </c>
      <c r="D332" s="130"/>
      <c r="E332" s="130"/>
      <c r="F332" s="131"/>
      <c r="G332" s="91">
        <f t="shared" si="72"/>
        <v>0</v>
      </c>
      <c r="H332" s="48"/>
    </row>
    <row r="333" spans="1:11" ht="31.5" x14ac:dyDescent="0.25">
      <c r="A333" s="50" t="s">
        <v>17</v>
      </c>
      <c r="B333" s="21" t="s">
        <v>93</v>
      </c>
      <c r="C333" s="123"/>
      <c r="D333" s="124"/>
      <c r="E333" s="124"/>
      <c r="F333" s="125"/>
      <c r="G333" s="91">
        <f t="shared" si="72"/>
        <v>0</v>
      </c>
      <c r="H333" s="48"/>
    </row>
    <row r="334" spans="1:11" s="4" customFormat="1" ht="16.5" x14ac:dyDescent="0.25">
      <c r="A334" s="64" t="s">
        <v>189</v>
      </c>
      <c r="B334" s="65" t="s">
        <v>533</v>
      </c>
      <c r="C334" s="133"/>
      <c r="D334" s="134"/>
      <c r="E334" s="134"/>
      <c r="F334" s="135"/>
      <c r="G334" s="91">
        <f t="shared" si="72"/>
        <v>0</v>
      </c>
      <c r="H334" s="48"/>
    </row>
    <row r="335" spans="1:11" s="4" customFormat="1" ht="16.5" x14ac:dyDescent="0.25">
      <c r="A335" s="64" t="s">
        <v>190</v>
      </c>
      <c r="B335" s="5" t="s">
        <v>118</v>
      </c>
      <c r="C335" s="80" t="s">
        <v>11</v>
      </c>
      <c r="D335" s="24">
        <v>725.67</v>
      </c>
      <c r="E335" s="5">
        <f>ROUND(D335*0.2,2)</f>
        <v>145.13</v>
      </c>
      <c r="F335" s="5">
        <f>D335+E335</f>
        <v>870.8</v>
      </c>
      <c r="G335" s="91">
        <f t="shared" ref="G335:G398" si="75">ROUND(D335*0.2,2)-E335</f>
        <v>0</v>
      </c>
      <c r="H335" s="48"/>
    </row>
    <row r="336" spans="1:11" s="4" customFormat="1" ht="16.5" x14ac:dyDescent="0.25">
      <c r="A336" s="64" t="s">
        <v>191</v>
      </c>
      <c r="B336" s="5" t="s">
        <v>119</v>
      </c>
      <c r="C336" s="80" t="s">
        <v>11</v>
      </c>
      <c r="D336" s="24">
        <v>1245.79</v>
      </c>
      <c r="E336" s="5">
        <f>ROUND(D336*0.2,2)</f>
        <v>249.16</v>
      </c>
      <c r="F336" s="5">
        <f>D336+E336</f>
        <v>1494.95</v>
      </c>
      <c r="G336" s="91">
        <f t="shared" si="75"/>
        <v>0</v>
      </c>
      <c r="H336" s="48"/>
    </row>
    <row r="337" spans="1:8" s="4" customFormat="1" ht="16.5" x14ac:dyDescent="0.25">
      <c r="A337" s="64" t="s">
        <v>192</v>
      </c>
      <c r="B337" s="5" t="s">
        <v>120</v>
      </c>
      <c r="C337" s="80" t="s">
        <v>11</v>
      </c>
      <c r="D337" s="24">
        <v>1993.26</v>
      </c>
      <c r="E337" s="5">
        <f>ROUND(D337*0.2,2)</f>
        <v>398.65</v>
      </c>
      <c r="F337" s="5">
        <f>D337+E337</f>
        <v>2391.91</v>
      </c>
      <c r="G337" s="91">
        <f t="shared" si="75"/>
        <v>0</v>
      </c>
      <c r="H337" s="48"/>
    </row>
    <row r="338" spans="1:8" s="4" customFormat="1" ht="16.5" x14ac:dyDescent="0.25">
      <c r="A338" s="64" t="s">
        <v>193</v>
      </c>
      <c r="B338" s="66" t="s">
        <v>121</v>
      </c>
      <c r="C338" s="6" t="s">
        <v>54</v>
      </c>
      <c r="D338" s="24">
        <f>ROUND(41.09*1.072,2)</f>
        <v>44.05</v>
      </c>
      <c r="E338" s="5">
        <f>ROUND(D338*0.2,2)</f>
        <v>8.81</v>
      </c>
      <c r="F338" s="5">
        <f>D338+E338</f>
        <v>52.86</v>
      </c>
      <c r="G338" s="91">
        <f t="shared" si="75"/>
        <v>0</v>
      </c>
      <c r="H338" s="48"/>
    </row>
    <row r="339" spans="1:8" s="4" customFormat="1" ht="16.5" x14ac:dyDescent="0.25">
      <c r="A339" s="64" t="s">
        <v>194</v>
      </c>
      <c r="B339" s="5" t="s">
        <v>122</v>
      </c>
      <c r="C339" s="155"/>
      <c r="D339" s="156"/>
      <c r="E339" s="156"/>
      <c r="F339" s="157"/>
      <c r="G339" s="91">
        <f t="shared" si="75"/>
        <v>0</v>
      </c>
      <c r="H339" s="48"/>
    </row>
    <row r="340" spans="1:8" s="4" customFormat="1" ht="16.5" x14ac:dyDescent="0.25">
      <c r="A340" s="64" t="s">
        <v>195</v>
      </c>
      <c r="B340" s="66" t="s">
        <v>123</v>
      </c>
      <c r="C340" s="6" t="s">
        <v>11</v>
      </c>
      <c r="D340" s="24">
        <v>5323.87</v>
      </c>
      <c r="E340" s="5">
        <f>ROUND(D340*0.2,2)</f>
        <v>1064.77</v>
      </c>
      <c r="F340" s="5">
        <f>D340+E340</f>
        <v>6388.6399999999994</v>
      </c>
      <c r="G340" s="91">
        <f t="shared" si="75"/>
        <v>0</v>
      </c>
      <c r="H340" s="48"/>
    </row>
    <row r="341" spans="1:8" s="4" customFormat="1" ht="16.5" x14ac:dyDescent="0.25">
      <c r="A341" s="64" t="s">
        <v>196</v>
      </c>
      <c r="B341" s="66" t="s">
        <v>124</v>
      </c>
      <c r="C341" s="6" t="s">
        <v>11</v>
      </c>
      <c r="D341" s="24">
        <v>554.03000000000009</v>
      </c>
      <c r="E341" s="5">
        <f>ROUND(D341*0.2,2)</f>
        <v>110.81</v>
      </c>
      <c r="F341" s="5">
        <f>D341+E341</f>
        <v>664.84000000000015</v>
      </c>
      <c r="G341" s="91">
        <f t="shared" si="75"/>
        <v>0</v>
      </c>
      <c r="H341" s="48"/>
    </row>
    <row r="342" spans="1:8" s="4" customFormat="1" ht="16.5" x14ac:dyDescent="0.25">
      <c r="A342" s="64" t="s">
        <v>197</v>
      </c>
      <c r="B342" s="66" t="s">
        <v>121</v>
      </c>
      <c r="C342" s="6" t="s">
        <v>54</v>
      </c>
      <c r="D342" s="24">
        <f>D338</f>
        <v>44.05</v>
      </c>
      <c r="E342" s="5">
        <f>ROUND(D342*0.2,2)</f>
        <v>8.81</v>
      </c>
      <c r="F342" s="5">
        <f>D342+E342</f>
        <v>52.86</v>
      </c>
      <c r="G342" s="91">
        <f t="shared" si="75"/>
        <v>0</v>
      </c>
      <c r="H342" s="48"/>
    </row>
    <row r="343" spans="1:8" s="4" customFormat="1" ht="15.75" customHeight="1" x14ac:dyDescent="0.25">
      <c r="A343" s="64" t="s">
        <v>198</v>
      </c>
      <c r="B343" s="67" t="s">
        <v>125</v>
      </c>
      <c r="C343" s="155"/>
      <c r="D343" s="156"/>
      <c r="E343" s="156"/>
      <c r="F343" s="157"/>
      <c r="G343" s="91">
        <f t="shared" si="75"/>
        <v>0</v>
      </c>
      <c r="H343" s="48"/>
    </row>
    <row r="344" spans="1:8" s="4" customFormat="1" ht="16.5" x14ac:dyDescent="0.25">
      <c r="A344" s="64" t="s">
        <v>199</v>
      </c>
      <c r="B344" s="66" t="s">
        <v>126</v>
      </c>
      <c r="C344" s="6" t="s">
        <v>11</v>
      </c>
      <c r="D344" s="24">
        <v>1216.6500000000001</v>
      </c>
      <c r="E344" s="5">
        <f>ROUND(D344*0.2,2)</f>
        <v>243.33</v>
      </c>
      <c r="F344" s="5">
        <f>D344+E344</f>
        <v>1459.98</v>
      </c>
      <c r="G344" s="91">
        <f t="shared" si="75"/>
        <v>0</v>
      </c>
      <c r="H344" s="48"/>
    </row>
    <row r="345" spans="1:8" s="4" customFormat="1" ht="16.5" x14ac:dyDescent="0.25">
      <c r="A345" s="64" t="s">
        <v>200</v>
      </c>
      <c r="B345" s="66" t="s">
        <v>127</v>
      </c>
      <c r="C345" s="6" t="s">
        <v>11</v>
      </c>
      <c r="D345" s="24">
        <v>1893.62</v>
      </c>
      <c r="E345" s="5">
        <f>ROUND(D345*0.2,2)</f>
        <v>378.72</v>
      </c>
      <c r="F345" s="5">
        <f>D345+E345</f>
        <v>2272.34</v>
      </c>
      <c r="G345" s="91">
        <f t="shared" si="75"/>
        <v>0</v>
      </c>
      <c r="H345" s="48"/>
    </row>
    <row r="346" spans="1:8" s="4" customFormat="1" ht="16.5" x14ac:dyDescent="0.25">
      <c r="A346" s="64" t="s">
        <v>201</v>
      </c>
      <c r="B346" s="66" t="s">
        <v>121</v>
      </c>
      <c r="C346" s="6" t="s">
        <v>54</v>
      </c>
      <c r="D346" s="24">
        <f>D338</f>
        <v>44.05</v>
      </c>
      <c r="E346" s="5">
        <f>ROUND(D346*0.2,2)</f>
        <v>8.81</v>
      </c>
      <c r="F346" s="5">
        <f>D346+E346</f>
        <v>52.86</v>
      </c>
      <c r="G346" s="91">
        <f t="shared" si="75"/>
        <v>0</v>
      </c>
      <c r="H346" s="48"/>
    </row>
    <row r="347" spans="1:8" s="4" customFormat="1" ht="15.75" customHeight="1" x14ac:dyDescent="0.25">
      <c r="A347" s="64" t="s">
        <v>202</v>
      </c>
      <c r="B347" s="67" t="s">
        <v>128</v>
      </c>
      <c r="C347" s="133"/>
      <c r="D347" s="134"/>
      <c r="E347" s="134"/>
      <c r="F347" s="135"/>
      <c r="G347" s="91">
        <f t="shared" si="75"/>
        <v>0</v>
      </c>
      <c r="H347" s="48"/>
    </row>
    <row r="348" spans="1:8" s="4" customFormat="1" ht="31.5" x14ac:dyDescent="0.25">
      <c r="A348" s="64" t="s">
        <v>203</v>
      </c>
      <c r="B348" s="8" t="s">
        <v>129</v>
      </c>
      <c r="C348" s="6" t="s">
        <v>130</v>
      </c>
      <c r="D348" s="24">
        <v>60.83</v>
      </c>
      <c r="E348" s="5">
        <f t="shared" ref="E348:E384" si="76">ROUND(D348*0.2,2)</f>
        <v>12.17</v>
      </c>
      <c r="F348" s="98">
        <f t="shared" ref="F348:F384" si="77">D348+E348</f>
        <v>73</v>
      </c>
      <c r="G348" s="91">
        <f t="shared" si="75"/>
        <v>0</v>
      </c>
      <c r="H348" s="48"/>
    </row>
    <row r="349" spans="1:8" s="4" customFormat="1" ht="16.5" x14ac:dyDescent="0.25">
      <c r="A349" s="64" t="s">
        <v>204</v>
      </c>
      <c r="B349" s="8" t="s">
        <v>131</v>
      </c>
      <c r="C349" s="6" t="s">
        <v>130</v>
      </c>
      <c r="D349" s="24">
        <v>36.49</v>
      </c>
      <c r="E349" s="5">
        <f t="shared" si="76"/>
        <v>7.3</v>
      </c>
      <c r="F349" s="98">
        <f t="shared" si="77"/>
        <v>43.79</v>
      </c>
      <c r="G349" s="91">
        <f t="shared" si="75"/>
        <v>0</v>
      </c>
      <c r="H349" s="48"/>
    </row>
    <row r="350" spans="1:8" s="4" customFormat="1" ht="16.5" x14ac:dyDescent="0.25">
      <c r="A350" s="64" t="s">
        <v>205</v>
      </c>
      <c r="B350" s="8" t="s">
        <v>132</v>
      </c>
      <c r="C350" s="6" t="s">
        <v>130</v>
      </c>
      <c r="D350" s="24">
        <v>60.83</v>
      </c>
      <c r="E350" s="5">
        <f t="shared" si="76"/>
        <v>12.17</v>
      </c>
      <c r="F350" s="98">
        <f t="shared" si="77"/>
        <v>73</v>
      </c>
      <c r="G350" s="91">
        <f t="shared" si="75"/>
        <v>0</v>
      </c>
      <c r="H350" s="48"/>
    </row>
    <row r="351" spans="1:8" s="4" customFormat="1" ht="16.5" x14ac:dyDescent="0.25">
      <c r="A351" s="64" t="s">
        <v>471</v>
      </c>
      <c r="B351" s="8" t="s">
        <v>133</v>
      </c>
      <c r="C351" s="6" t="s">
        <v>11</v>
      </c>
      <c r="D351" s="24">
        <v>304.16000000000003</v>
      </c>
      <c r="E351" s="5">
        <f t="shared" si="76"/>
        <v>60.83</v>
      </c>
      <c r="F351" s="98">
        <f t="shared" si="77"/>
        <v>364.99</v>
      </c>
      <c r="G351" s="91">
        <f t="shared" si="75"/>
        <v>0</v>
      </c>
      <c r="H351" s="48"/>
    </row>
    <row r="352" spans="1:8" s="4" customFormat="1" ht="16.5" x14ac:dyDescent="0.25">
      <c r="A352" s="64" t="s">
        <v>472</v>
      </c>
      <c r="B352" s="8" t="s">
        <v>134</v>
      </c>
      <c r="C352" s="6" t="s">
        <v>130</v>
      </c>
      <c r="D352" s="24">
        <v>273.74</v>
      </c>
      <c r="E352" s="5">
        <f t="shared" si="76"/>
        <v>54.75</v>
      </c>
      <c r="F352" s="98">
        <f t="shared" si="77"/>
        <v>328.49</v>
      </c>
      <c r="G352" s="91">
        <f t="shared" si="75"/>
        <v>0</v>
      </c>
      <c r="H352" s="48"/>
    </row>
    <row r="353" spans="1:9" s="4" customFormat="1" ht="16.5" x14ac:dyDescent="0.25">
      <c r="A353" s="64" t="s">
        <v>473</v>
      </c>
      <c r="B353" s="8" t="s">
        <v>135</v>
      </c>
      <c r="C353" s="6" t="s">
        <v>130</v>
      </c>
      <c r="D353" s="24">
        <v>498.33</v>
      </c>
      <c r="E353" s="5">
        <f t="shared" si="76"/>
        <v>99.67</v>
      </c>
      <c r="F353" s="98">
        <f t="shared" si="77"/>
        <v>598</v>
      </c>
      <c r="G353" s="91">
        <f t="shared" si="75"/>
        <v>0</v>
      </c>
      <c r="H353" s="48"/>
    </row>
    <row r="354" spans="1:9" s="4" customFormat="1" ht="16.5" x14ac:dyDescent="0.25">
      <c r="A354" s="64" t="s">
        <v>474</v>
      </c>
      <c r="B354" s="8" t="s">
        <v>136</v>
      </c>
      <c r="C354" s="6" t="s">
        <v>11</v>
      </c>
      <c r="D354" s="24">
        <v>182.51</v>
      </c>
      <c r="E354" s="5">
        <f t="shared" si="76"/>
        <v>36.5</v>
      </c>
      <c r="F354" s="98">
        <f t="shared" si="77"/>
        <v>219.01</v>
      </c>
      <c r="G354" s="91">
        <f t="shared" si="75"/>
        <v>0</v>
      </c>
      <c r="H354" s="48"/>
    </row>
    <row r="355" spans="1:9" s="4" customFormat="1" ht="16.5" x14ac:dyDescent="0.25">
      <c r="A355" s="64" t="s">
        <v>475</v>
      </c>
      <c r="B355" s="8" t="s">
        <v>137</v>
      </c>
      <c r="C355" s="6" t="s">
        <v>11</v>
      </c>
      <c r="D355" s="24">
        <v>66.930000000000007</v>
      </c>
      <c r="E355" s="5">
        <f t="shared" si="76"/>
        <v>13.39</v>
      </c>
      <c r="F355" s="98">
        <f t="shared" si="77"/>
        <v>80.320000000000007</v>
      </c>
      <c r="G355" s="91">
        <f t="shared" si="75"/>
        <v>0</v>
      </c>
      <c r="H355" s="48"/>
    </row>
    <row r="356" spans="1:9" s="4" customFormat="1" ht="16.5" x14ac:dyDescent="0.25">
      <c r="A356" s="64" t="s">
        <v>476</v>
      </c>
      <c r="B356" s="8" t="s">
        <v>138</v>
      </c>
      <c r="C356" s="6" t="s">
        <v>11</v>
      </c>
      <c r="D356" s="24">
        <v>152.08000000000001</v>
      </c>
      <c r="E356" s="5">
        <f t="shared" si="76"/>
        <v>30.42</v>
      </c>
      <c r="F356" s="98">
        <f t="shared" si="77"/>
        <v>182.5</v>
      </c>
      <c r="G356" s="91">
        <f t="shared" si="75"/>
        <v>0</v>
      </c>
      <c r="H356" s="48"/>
    </row>
    <row r="357" spans="1:9" s="4" customFormat="1" ht="16.5" x14ac:dyDescent="0.25">
      <c r="A357" s="64" t="s">
        <v>477</v>
      </c>
      <c r="B357" s="8" t="s">
        <v>139</v>
      </c>
      <c r="C357" s="6" t="s">
        <v>11</v>
      </c>
      <c r="D357" s="24">
        <v>182.51</v>
      </c>
      <c r="E357" s="5">
        <f t="shared" si="76"/>
        <v>36.5</v>
      </c>
      <c r="F357" s="98">
        <f t="shared" si="77"/>
        <v>219.01</v>
      </c>
      <c r="G357" s="91">
        <f t="shared" si="75"/>
        <v>0</v>
      </c>
      <c r="H357" s="48"/>
    </row>
    <row r="358" spans="1:9" s="4" customFormat="1" ht="16.5" x14ac:dyDescent="0.25">
      <c r="A358" s="64" t="s">
        <v>478</v>
      </c>
      <c r="B358" s="8" t="s">
        <v>34</v>
      </c>
      <c r="C358" s="6" t="s">
        <v>11</v>
      </c>
      <c r="D358" s="24">
        <v>286.54000000000002</v>
      </c>
      <c r="E358" s="5">
        <f t="shared" si="76"/>
        <v>57.31</v>
      </c>
      <c r="F358" s="98">
        <f t="shared" si="77"/>
        <v>343.85</v>
      </c>
      <c r="G358" s="91">
        <f t="shared" si="75"/>
        <v>0</v>
      </c>
      <c r="H358" s="48"/>
    </row>
    <row r="359" spans="1:9" s="4" customFormat="1" ht="16.5" x14ac:dyDescent="0.25">
      <c r="A359" s="64" t="s">
        <v>479</v>
      </c>
      <c r="B359" s="8" t="s">
        <v>35</v>
      </c>
      <c r="C359" s="6" t="s">
        <v>11</v>
      </c>
      <c r="D359" s="24">
        <v>373.73</v>
      </c>
      <c r="E359" s="5">
        <f t="shared" si="76"/>
        <v>74.75</v>
      </c>
      <c r="F359" s="98">
        <f t="shared" si="77"/>
        <v>448.48</v>
      </c>
      <c r="G359" s="91">
        <f t="shared" si="75"/>
        <v>0</v>
      </c>
      <c r="H359" s="48"/>
    </row>
    <row r="360" spans="1:9" s="4" customFormat="1" ht="16.5" x14ac:dyDescent="0.25">
      <c r="A360" s="64" t="s">
        <v>480</v>
      </c>
      <c r="B360" s="8" t="s">
        <v>36</v>
      </c>
      <c r="C360" s="6" t="s">
        <v>11</v>
      </c>
      <c r="D360" s="24">
        <v>479.64</v>
      </c>
      <c r="E360" s="5">
        <f t="shared" si="76"/>
        <v>95.93</v>
      </c>
      <c r="F360" s="98">
        <f t="shared" si="77"/>
        <v>575.56999999999994</v>
      </c>
      <c r="G360" s="91">
        <f t="shared" si="75"/>
        <v>0</v>
      </c>
      <c r="H360" s="48"/>
    </row>
    <row r="361" spans="1:9" s="4" customFormat="1" ht="16.5" x14ac:dyDescent="0.25">
      <c r="A361" s="64" t="s">
        <v>481</v>
      </c>
      <c r="B361" s="8" t="s">
        <v>37</v>
      </c>
      <c r="C361" s="6" t="s">
        <v>11</v>
      </c>
      <c r="D361" s="24">
        <v>666.51</v>
      </c>
      <c r="E361" s="5">
        <f t="shared" si="76"/>
        <v>133.30000000000001</v>
      </c>
      <c r="F361" s="98">
        <f t="shared" si="77"/>
        <v>799.81</v>
      </c>
      <c r="G361" s="91">
        <f t="shared" si="75"/>
        <v>0</v>
      </c>
      <c r="H361" s="48"/>
    </row>
    <row r="362" spans="1:9" s="4" customFormat="1" ht="16.5" x14ac:dyDescent="0.25">
      <c r="A362" s="64" t="s">
        <v>482</v>
      </c>
      <c r="B362" s="8" t="s">
        <v>38</v>
      </c>
      <c r="C362" s="6" t="s">
        <v>11</v>
      </c>
      <c r="D362" s="24">
        <v>286.54000000000002</v>
      </c>
      <c r="E362" s="5">
        <f t="shared" si="76"/>
        <v>57.31</v>
      </c>
      <c r="F362" s="98">
        <f t="shared" si="77"/>
        <v>343.85</v>
      </c>
      <c r="G362" s="91">
        <f t="shared" si="75"/>
        <v>0</v>
      </c>
      <c r="H362" s="48"/>
      <c r="I362" s="87"/>
    </row>
    <row r="363" spans="1:9" s="4" customFormat="1" ht="16.5" x14ac:dyDescent="0.25">
      <c r="A363" s="64" t="s">
        <v>483</v>
      </c>
      <c r="B363" s="8" t="s">
        <v>39</v>
      </c>
      <c r="C363" s="6" t="s">
        <v>11</v>
      </c>
      <c r="D363" s="24">
        <v>373.73</v>
      </c>
      <c r="E363" s="5">
        <f t="shared" si="76"/>
        <v>74.75</v>
      </c>
      <c r="F363" s="98">
        <f t="shared" si="77"/>
        <v>448.48</v>
      </c>
      <c r="G363" s="91">
        <f t="shared" si="75"/>
        <v>0</v>
      </c>
      <c r="H363" s="48"/>
    </row>
    <row r="364" spans="1:9" s="4" customFormat="1" ht="16.5" x14ac:dyDescent="0.25">
      <c r="A364" s="64" t="s">
        <v>484</v>
      </c>
      <c r="B364" s="8" t="s">
        <v>40</v>
      </c>
      <c r="C364" s="6" t="s">
        <v>11</v>
      </c>
      <c r="D364" s="24">
        <v>479.64</v>
      </c>
      <c r="E364" s="5">
        <f t="shared" si="76"/>
        <v>95.93</v>
      </c>
      <c r="F364" s="98">
        <f t="shared" si="77"/>
        <v>575.56999999999994</v>
      </c>
      <c r="G364" s="91">
        <f t="shared" si="75"/>
        <v>0</v>
      </c>
      <c r="H364" s="48"/>
    </row>
    <row r="365" spans="1:9" s="4" customFormat="1" ht="16.5" x14ac:dyDescent="0.25">
      <c r="A365" s="64" t="s">
        <v>485</v>
      </c>
      <c r="B365" s="8" t="s">
        <v>41</v>
      </c>
      <c r="C365" s="6" t="s">
        <v>11</v>
      </c>
      <c r="D365" s="24">
        <v>666.51</v>
      </c>
      <c r="E365" s="5">
        <f t="shared" si="76"/>
        <v>133.30000000000001</v>
      </c>
      <c r="F365" s="98">
        <f t="shared" si="77"/>
        <v>799.81</v>
      </c>
      <c r="G365" s="91">
        <f t="shared" si="75"/>
        <v>0</v>
      </c>
      <c r="H365" s="48"/>
    </row>
    <row r="366" spans="1:9" s="4" customFormat="1" ht="16.5" x14ac:dyDescent="0.25">
      <c r="A366" s="64" t="s">
        <v>486</v>
      </c>
      <c r="B366" s="8" t="s">
        <v>140</v>
      </c>
      <c r="C366" s="6" t="s">
        <v>11</v>
      </c>
      <c r="D366" s="24">
        <v>1121.23</v>
      </c>
      <c r="E366" s="5">
        <f t="shared" si="76"/>
        <v>224.25</v>
      </c>
      <c r="F366" s="98">
        <f t="shared" si="77"/>
        <v>1345.48</v>
      </c>
      <c r="G366" s="91">
        <f t="shared" si="75"/>
        <v>0</v>
      </c>
      <c r="H366" s="48"/>
    </row>
    <row r="367" spans="1:9" s="4" customFormat="1" ht="16.5" x14ac:dyDescent="0.25">
      <c r="A367" s="64" t="s">
        <v>487</v>
      </c>
      <c r="B367" s="8" t="s">
        <v>141</v>
      </c>
      <c r="C367" s="6" t="s">
        <v>11</v>
      </c>
      <c r="D367" s="24">
        <v>1744.12</v>
      </c>
      <c r="E367" s="5">
        <f t="shared" si="76"/>
        <v>348.82</v>
      </c>
      <c r="F367" s="98">
        <f t="shared" si="77"/>
        <v>2092.94</v>
      </c>
      <c r="G367" s="91">
        <f t="shared" si="75"/>
        <v>0</v>
      </c>
      <c r="H367" s="48"/>
    </row>
    <row r="368" spans="1:9" s="4" customFormat="1" ht="16.5" x14ac:dyDescent="0.25">
      <c r="A368" s="64" t="s">
        <v>488</v>
      </c>
      <c r="B368" s="8" t="s">
        <v>142</v>
      </c>
      <c r="C368" s="6" t="s">
        <v>11</v>
      </c>
      <c r="D368" s="24">
        <v>4734.01</v>
      </c>
      <c r="E368" s="5">
        <f t="shared" si="76"/>
        <v>946.8</v>
      </c>
      <c r="F368" s="98">
        <f t="shared" si="77"/>
        <v>5680.81</v>
      </c>
      <c r="G368" s="91">
        <f t="shared" si="75"/>
        <v>0</v>
      </c>
      <c r="H368" s="48"/>
    </row>
    <row r="369" spans="1:8" s="4" customFormat="1" ht="16.5" x14ac:dyDescent="0.25">
      <c r="A369" s="64" t="s">
        <v>489</v>
      </c>
      <c r="B369" s="8" t="s">
        <v>143</v>
      </c>
      <c r="C369" s="6" t="s">
        <v>11</v>
      </c>
      <c r="D369" s="24">
        <v>3239.05</v>
      </c>
      <c r="E369" s="5">
        <f t="shared" si="76"/>
        <v>647.80999999999995</v>
      </c>
      <c r="F369" s="98">
        <f t="shared" si="77"/>
        <v>3886.86</v>
      </c>
      <c r="G369" s="91">
        <f t="shared" si="75"/>
        <v>0</v>
      </c>
      <c r="H369" s="48"/>
    </row>
    <row r="370" spans="1:8" s="4" customFormat="1" ht="16.5" x14ac:dyDescent="0.25">
      <c r="A370" s="64" t="s">
        <v>490</v>
      </c>
      <c r="B370" s="8" t="s">
        <v>144</v>
      </c>
      <c r="C370" s="6" t="s">
        <v>11</v>
      </c>
      <c r="D370" s="24">
        <v>6228.98</v>
      </c>
      <c r="E370" s="5">
        <f t="shared" si="76"/>
        <v>1245.8</v>
      </c>
      <c r="F370" s="98">
        <f t="shared" si="77"/>
        <v>7474.78</v>
      </c>
      <c r="G370" s="91">
        <f t="shared" si="75"/>
        <v>0</v>
      </c>
      <c r="H370" s="48"/>
    </row>
    <row r="371" spans="1:8" s="4" customFormat="1" ht="16.5" x14ac:dyDescent="0.25">
      <c r="A371" s="64" t="s">
        <v>491</v>
      </c>
      <c r="B371" s="8" t="s">
        <v>145</v>
      </c>
      <c r="C371" s="6" t="s">
        <v>11</v>
      </c>
      <c r="D371" s="24">
        <v>4734.01</v>
      </c>
      <c r="E371" s="5">
        <f t="shared" si="76"/>
        <v>946.8</v>
      </c>
      <c r="F371" s="98">
        <f t="shared" si="77"/>
        <v>5680.81</v>
      </c>
      <c r="G371" s="91">
        <f t="shared" si="75"/>
        <v>0</v>
      </c>
      <c r="H371" s="48"/>
    </row>
    <row r="372" spans="1:8" s="4" customFormat="1" ht="16.5" x14ac:dyDescent="0.25">
      <c r="A372" s="64" t="s">
        <v>492</v>
      </c>
      <c r="B372" s="8" t="s">
        <v>146</v>
      </c>
      <c r="C372" s="6" t="s">
        <v>11</v>
      </c>
      <c r="D372" s="24">
        <v>60.83</v>
      </c>
      <c r="E372" s="5">
        <f t="shared" si="76"/>
        <v>12.17</v>
      </c>
      <c r="F372" s="98">
        <f t="shared" si="77"/>
        <v>73</v>
      </c>
      <c r="G372" s="91">
        <f t="shared" si="75"/>
        <v>0</v>
      </c>
      <c r="H372" s="48"/>
    </row>
    <row r="373" spans="1:8" s="4" customFormat="1" ht="16.5" x14ac:dyDescent="0.25">
      <c r="A373" s="64" t="s">
        <v>493</v>
      </c>
      <c r="B373" s="8" t="s">
        <v>147</v>
      </c>
      <c r="C373" s="6" t="s">
        <v>11</v>
      </c>
      <c r="D373" s="24">
        <v>79.09</v>
      </c>
      <c r="E373" s="5">
        <f t="shared" si="76"/>
        <v>15.82</v>
      </c>
      <c r="F373" s="98">
        <f t="shared" si="77"/>
        <v>94.91</v>
      </c>
      <c r="G373" s="91">
        <f t="shared" si="75"/>
        <v>0</v>
      </c>
      <c r="H373" s="48"/>
    </row>
    <row r="374" spans="1:8" s="4" customFormat="1" ht="16.5" x14ac:dyDescent="0.25">
      <c r="A374" s="64" t="s">
        <v>494</v>
      </c>
      <c r="B374" s="8" t="s">
        <v>148</v>
      </c>
      <c r="C374" s="6" t="s">
        <v>11</v>
      </c>
      <c r="D374" s="24">
        <v>60.83</v>
      </c>
      <c r="E374" s="5">
        <f t="shared" si="76"/>
        <v>12.17</v>
      </c>
      <c r="F374" s="98">
        <f t="shared" si="77"/>
        <v>73</v>
      </c>
      <c r="G374" s="91">
        <f t="shared" si="75"/>
        <v>0</v>
      </c>
      <c r="H374" s="48"/>
    </row>
    <row r="375" spans="1:8" s="4" customFormat="1" ht="16.5" x14ac:dyDescent="0.25">
      <c r="A375" s="64" t="s">
        <v>495</v>
      </c>
      <c r="B375" s="8" t="s">
        <v>149</v>
      </c>
      <c r="C375" s="6" t="s">
        <v>150</v>
      </c>
      <c r="D375" s="24">
        <v>255.37</v>
      </c>
      <c r="E375" s="5">
        <f t="shared" si="76"/>
        <v>51.07</v>
      </c>
      <c r="F375" s="98">
        <f t="shared" si="77"/>
        <v>306.44</v>
      </c>
      <c r="G375" s="91">
        <f t="shared" si="75"/>
        <v>0</v>
      </c>
      <c r="H375" s="48"/>
    </row>
    <row r="376" spans="1:8" s="4" customFormat="1" ht="16.5" x14ac:dyDescent="0.25">
      <c r="A376" s="64" t="s">
        <v>496</v>
      </c>
      <c r="B376" s="8" t="s">
        <v>151</v>
      </c>
      <c r="C376" s="6" t="s">
        <v>150</v>
      </c>
      <c r="D376" s="24">
        <v>73.010000000000005</v>
      </c>
      <c r="E376" s="5">
        <f t="shared" si="76"/>
        <v>14.6</v>
      </c>
      <c r="F376" s="98">
        <f t="shared" si="77"/>
        <v>87.61</v>
      </c>
      <c r="G376" s="91">
        <f t="shared" si="75"/>
        <v>0</v>
      </c>
      <c r="H376" s="48"/>
    </row>
    <row r="377" spans="1:8" s="4" customFormat="1" ht="16.5" x14ac:dyDescent="0.25">
      <c r="A377" s="64" t="s">
        <v>497</v>
      </c>
      <c r="B377" s="8" t="s">
        <v>152</v>
      </c>
      <c r="C377" s="6" t="s">
        <v>150</v>
      </c>
      <c r="D377" s="24">
        <v>311.45999999999998</v>
      </c>
      <c r="E377" s="5">
        <f t="shared" si="76"/>
        <v>62.29</v>
      </c>
      <c r="F377" s="98">
        <f t="shared" si="77"/>
        <v>373.75</v>
      </c>
      <c r="G377" s="91">
        <f t="shared" si="75"/>
        <v>0</v>
      </c>
      <c r="H377" s="48"/>
    </row>
    <row r="378" spans="1:8" s="4" customFormat="1" ht="16.5" x14ac:dyDescent="0.25">
      <c r="A378" s="64" t="s">
        <v>498</v>
      </c>
      <c r="B378" s="8" t="s">
        <v>153</v>
      </c>
      <c r="C378" s="6" t="s">
        <v>130</v>
      </c>
      <c r="D378" s="24">
        <v>60.83</v>
      </c>
      <c r="E378" s="5">
        <f t="shared" si="76"/>
        <v>12.17</v>
      </c>
      <c r="F378" s="98">
        <f t="shared" si="77"/>
        <v>73</v>
      </c>
      <c r="G378" s="91">
        <f t="shared" si="75"/>
        <v>0</v>
      </c>
      <c r="H378" s="48"/>
    </row>
    <row r="379" spans="1:8" s="4" customFormat="1" ht="16.5" x14ac:dyDescent="0.25">
      <c r="A379" s="64" t="s">
        <v>499</v>
      </c>
      <c r="B379" s="8" t="s">
        <v>154</v>
      </c>
      <c r="C379" s="6" t="s">
        <v>11</v>
      </c>
      <c r="D379" s="24">
        <v>93.43</v>
      </c>
      <c r="E379" s="5">
        <f t="shared" si="76"/>
        <v>18.690000000000001</v>
      </c>
      <c r="F379" s="98">
        <f t="shared" si="77"/>
        <v>112.12</v>
      </c>
      <c r="G379" s="91">
        <f t="shared" si="75"/>
        <v>0</v>
      </c>
      <c r="H379" s="48"/>
    </row>
    <row r="380" spans="1:8" s="4" customFormat="1" ht="16.5" x14ac:dyDescent="0.25">
      <c r="A380" s="64" t="s">
        <v>500</v>
      </c>
      <c r="B380" s="8" t="s">
        <v>155</v>
      </c>
      <c r="C380" s="6" t="s">
        <v>130</v>
      </c>
      <c r="D380" s="24">
        <v>30.43</v>
      </c>
      <c r="E380" s="5">
        <f t="shared" si="76"/>
        <v>6.09</v>
      </c>
      <c r="F380" s="98">
        <f t="shared" si="77"/>
        <v>36.519999999999996</v>
      </c>
      <c r="G380" s="91">
        <f t="shared" si="75"/>
        <v>0</v>
      </c>
      <c r="H380" s="48"/>
    </row>
    <row r="381" spans="1:8" s="4" customFormat="1" ht="16.5" x14ac:dyDescent="0.25">
      <c r="A381" s="64" t="s">
        <v>501</v>
      </c>
      <c r="B381" s="8" t="s">
        <v>156</v>
      </c>
      <c r="C381" s="6" t="s">
        <v>130</v>
      </c>
      <c r="D381" s="24">
        <v>24.32</v>
      </c>
      <c r="E381" s="5">
        <f t="shared" si="76"/>
        <v>4.8600000000000003</v>
      </c>
      <c r="F381" s="98">
        <f t="shared" si="77"/>
        <v>29.18</v>
      </c>
      <c r="G381" s="91">
        <f t="shared" si="75"/>
        <v>0</v>
      </c>
      <c r="H381" s="48"/>
    </row>
    <row r="382" spans="1:8" s="4" customFormat="1" ht="16.5" x14ac:dyDescent="0.25">
      <c r="A382" s="64" t="s">
        <v>502</v>
      </c>
      <c r="B382" s="8" t="s">
        <v>157</v>
      </c>
      <c r="C382" s="6" t="s">
        <v>11</v>
      </c>
      <c r="D382" s="24">
        <v>121.66</v>
      </c>
      <c r="E382" s="5">
        <f t="shared" si="76"/>
        <v>24.33</v>
      </c>
      <c r="F382" s="98">
        <f t="shared" si="77"/>
        <v>145.99</v>
      </c>
      <c r="G382" s="91">
        <f t="shared" si="75"/>
        <v>0</v>
      </c>
      <c r="H382" s="48"/>
    </row>
    <row r="383" spans="1:8" s="4" customFormat="1" ht="16.5" x14ac:dyDescent="0.25">
      <c r="A383" s="64" t="s">
        <v>503</v>
      </c>
      <c r="B383" s="8" t="s">
        <v>158</v>
      </c>
      <c r="C383" s="6" t="s">
        <v>11</v>
      </c>
      <c r="D383" s="24">
        <v>492.5</v>
      </c>
      <c r="E383" s="5">
        <f t="shared" si="76"/>
        <v>98.5</v>
      </c>
      <c r="F383" s="98">
        <f t="shared" si="77"/>
        <v>591</v>
      </c>
      <c r="G383" s="91">
        <f t="shared" si="75"/>
        <v>0</v>
      </c>
      <c r="H383" s="48"/>
    </row>
    <row r="384" spans="1:8" s="4" customFormat="1" ht="16.5" x14ac:dyDescent="0.25">
      <c r="A384" s="64" t="s">
        <v>504</v>
      </c>
      <c r="B384" s="8" t="s">
        <v>121</v>
      </c>
      <c r="C384" s="6" t="s">
        <v>54</v>
      </c>
      <c r="D384" s="24">
        <f>D338</f>
        <v>44.05</v>
      </c>
      <c r="E384" s="5">
        <f t="shared" si="76"/>
        <v>8.81</v>
      </c>
      <c r="F384" s="98">
        <f t="shared" si="77"/>
        <v>52.86</v>
      </c>
      <c r="G384" s="91">
        <f t="shared" si="75"/>
        <v>0</v>
      </c>
      <c r="H384" s="48"/>
    </row>
    <row r="385" spans="1:8" s="4" customFormat="1" ht="15.75" customHeight="1" x14ac:dyDescent="0.25">
      <c r="A385" s="64" t="s">
        <v>206</v>
      </c>
      <c r="B385" s="68" t="s">
        <v>159</v>
      </c>
      <c r="C385" s="126"/>
      <c r="D385" s="127"/>
      <c r="E385" s="127"/>
      <c r="F385" s="128"/>
      <c r="G385" s="91">
        <f t="shared" si="75"/>
        <v>0</v>
      </c>
      <c r="H385" s="48"/>
    </row>
    <row r="386" spans="1:8" s="4" customFormat="1" ht="16.5" x14ac:dyDescent="0.25">
      <c r="A386" s="64" t="s">
        <v>208</v>
      </c>
      <c r="B386" s="8" t="s">
        <v>160</v>
      </c>
      <c r="C386" s="6" t="s">
        <v>11</v>
      </c>
      <c r="D386" s="24">
        <v>912.48</v>
      </c>
      <c r="E386" s="5">
        <f t="shared" ref="E386:E391" si="78">ROUND(D386*0.2,2)</f>
        <v>182.5</v>
      </c>
      <c r="F386" s="98">
        <f t="shared" ref="F386:F391" si="79">D386+E386</f>
        <v>1094.98</v>
      </c>
      <c r="G386" s="91">
        <f t="shared" si="75"/>
        <v>0</v>
      </c>
      <c r="H386" s="48"/>
    </row>
    <row r="387" spans="1:8" s="4" customFormat="1" ht="16.5" x14ac:dyDescent="0.25">
      <c r="A387" s="64" t="s">
        <v>209</v>
      </c>
      <c r="B387" s="8" t="s">
        <v>161</v>
      </c>
      <c r="C387" s="6" t="s">
        <v>11</v>
      </c>
      <c r="D387" s="24">
        <v>243.34</v>
      </c>
      <c r="E387" s="5">
        <f t="shared" si="78"/>
        <v>48.67</v>
      </c>
      <c r="F387" s="98">
        <f t="shared" si="79"/>
        <v>292.01</v>
      </c>
      <c r="G387" s="91">
        <f t="shared" si="75"/>
        <v>0</v>
      </c>
      <c r="H387" s="48"/>
    </row>
    <row r="388" spans="1:8" s="4" customFormat="1" ht="31.5" x14ac:dyDescent="0.25">
      <c r="A388" s="64" t="s">
        <v>210</v>
      </c>
      <c r="B388" s="8" t="s">
        <v>162</v>
      </c>
      <c r="C388" s="6" t="s">
        <v>11</v>
      </c>
      <c r="D388" s="24">
        <v>1245.79</v>
      </c>
      <c r="E388" s="5">
        <f t="shared" si="78"/>
        <v>249.16</v>
      </c>
      <c r="F388" s="98">
        <f t="shared" si="79"/>
        <v>1494.95</v>
      </c>
      <c r="G388" s="91">
        <f t="shared" si="75"/>
        <v>0</v>
      </c>
      <c r="H388" s="48"/>
    </row>
    <row r="389" spans="1:8" s="4" customFormat="1" ht="16.5" x14ac:dyDescent="0.25">
      <c r="A389" s="64" t="s">
        <v>211</v>
      </c>
      <c r="B389" s="8" t="s">
        <v>163</v>
      </c>
      <c r="C389" s="6" t="s">
        <v>11</v>
      </c>
      <c r="D389" s="24">
        <v>334.59</v>
      </c>
      <c r="E389" s="5">
        <f t="shared" si="78"/>
        <v>66.92</v>
      </c>
      <c r="F389" s="98">
        <f t="shared" si="79"/>
        <v>401.51</v>
      </c>
      <c r="G389" s="91">
        <f t="shared" si="75"/>
        <v>0</v>
      </c>
      <c r="H389" s="48"/>
    </row>
    <row r="390" spans="1:8" s="4" customFormat="1" ht="16.5" x14ac:dyDescent="0.25">
      <c r="A390" s="64" t="s">
        <v>212</v>
      </c>
      <c r="B390" s="8" t="s">
        <v>164</v>
      </c>
      <c r="C390" s="6" t="s">
        <v>11</v>
      </c>
      <c r="D390" s="24">
        <v>1868.72</v>
      </c>
      <c r="E390" s="5">
        <f t="shared" si="78"/>
        <v>373.74</v>
      </c>
      <c r="F390" s="98">
        <f t="shared" si="79"/>
        <v>2242.46</v>
      </c>
      <c r="G390" s="91">
        <f t="shared" si="75"/>
        <v>0</v>
      </c>
      <c r="H390" s="48"/>
    </row>
    <row r="391" spans="1:8" s="20" customFormat="1" ht="16.5" x14ac:dyDescent="0.25">
      <c r="A391" s="64" t="s">
        <v>213</v>
      </c>
      <c r="B391" s="8" t="s">
        <v>121</v>
      </c>
      <c r="C391" s="6" t="s">
        <v>54</v>
      </c>
      <c r="D391" s="24">
        <f>D338</f>
        <v>44.05</v>
      </c>
      <c r="E391" s="5">
        <f t="shared" si="78"/>
        <v>8.81</v>
      </c>
      <c r="F391" s="98">
        <f t="shared" si="79"/>
        <v>52.86</v>
      </c>
      <c r="G391" s="91">
        <f t="shared" si="75"/>
        <v>0</v>
      </c>
      <c r="H391" s="48"/>
    </row>
    <row r="392" spans="1:8" s="4" customFormat="1" ht="15.75" customHeight="1" x14ac:dyDescent="0.25">
      <c r="A392" s="64" t="s">
        <v>207</v>
      </c>
      <c r="B392" s="69" t="s">
        <v>165</v>
      </c>
      <c r="C392" s="158"/>
      <c r="D392" s="158"/>
      <c r="E392" s="158"/>
      <c r="F392" s="158"/>
      <c r="G392" s="91">
        <f t="shared" si="75"/>
        <v>0</v>
      </c>
      <c r="H392" s="48"/>
    </row>
    <row r="393" spans="1:8" s="4" customFormat="1" ht="33" customHeight="1" x14ac:dyDescent="0.25">
      <c r="A393" s="64" t="s">
        <v>214</v>
      </c>
      <c r="B393" s="5" t="s">
        <v>165</v>
      </c>
      <c r="C393" s="155" t="s">
        <v>311</v>
      </c>
      <c r="D393" s="156"/>
      <c r="E393" s="156"/>
      <c r="F393" s="157"/>
      <c r="G393" s="91">
        <f t="shared" si="75"/>
        <v>0</v>
      </c>
      <c r="H393" s="48"/>
    </row>
    <row r="394" spans="1:8" s="20" customFormat="1" ht="16.5" x14ac:dyDescent="0.25">
      <c r="A394" s="64" t="s">
        <v>215</v>
      </c>
      <c r="B394" s="66" t="s">
        <v>121</v>
      </c>
      <c r="C394" s="81" t="s">
        <v>54</v>
      </c>
      <c r="D394" s="24">
        <f>D338</f>
        <v>44.05</v>
      </c>
      <c r="E394" s="5">
        <f>ROUND(D394*0.2,2)</f>
        <v>8.81</v>
      </c>
      <c r="F394" s="5">
        <f>D394+E394</f>
        <v>52.86</v>
      </c>
      <c r="G394" s="91">
        <f t="shared" si="75"/>
        <v>0</v>
      </c>
      <c r="H394" s="48"/>
    </row>
    <row r="395" spans="1:8" s="4" customFormat="1" ht="16.5" x14ac:dyDescent="0.25">
      <c r="A395" s="64" t="s">
        <v>216</v>
      </c>
      <c r="B395" s="68" t="s">
        <v>166</v>
      </c>
      <c r="C395" s="126"/>
      <c r="D395" s="127"/>
      <c r="E395" s="127"/>
      <c r="F395" s="128"/>
      <c r="G395" s="91">
        <f t="shared" si="75"/>
        <v>0</v>
      </c>
      <c r="H395" s="48"/>
    </row>
    <row r="396" spans="1:8" s="4" customFormat="1" ht="16.5" x14ac:dyDescent="0.25">
      <c r="A396" s="64" t="s">
        <v>218</v>
      </c>
      <c r="B396" s="70" t="s">
        <v>167</v>
      </c>
      <c r="C396" s="6" t="s">
        <v>130</v>
      </c>
      <c r="D396" s="24">
        <v>163.46</v>
      </c>
      <c r="E396" s="5">
        <f>ROUND(D396*0.2,2)</f>
        <v>32.69</v>
      </c>
      <c r="F396" s="98">
        <f>D396+E396</f>
        <v>196.15</v>
      </c>
      <c r="G396" s="91">
        <f t="shared" si="75"/>
        <v>0</v>
      </c>
      <c r="H396" s="48"/>
    </row>
    <row r="397" spans="1:8" s="4" customFormat="1" ht="16.5" x14ac:dyDescent="0.25">
      <c r="A397" s="64" t="s">
        <v>219</v>
      </c>
      <c r="B397" s="70" t="s">
        <v>168</v>
      </c>
      <c r="C397" s="6" t="s">
        <v>130</v>
      </c>
      <c r="D397" s="24">
        <v>185.67</v>
      </c>
      <c r="E397" s="5">
        <f>ROUND(D397*0.2,2)</f>
        <v>37.130000000000003</v>
      </c>
      <c r="F397" s="98">
        <f>D397+E397</f>
        <v>222.79999999999998</v>
      </c>
      <c r="G397" s="91">
        <f t="shared" si="75"/>
        <v>0</v>
      </c>
      <c r="H397" s="48"/>
    </row>
    <row r="398" spans="1:8" s="4" customFormat="1" ht="16.5" x14ac:dyDescent="0.25">
      <c r="A398" s="64" t="s">
        <v>505</v>
      </c>
      <c r="B398" s="70" t="s">
        <v>169</v>
      </c>
      <c r="C398" s="6" t="s">
        <v>130</v>
      </c>
      <c r="D398" s="24">
        <v>261.02</v>
      </c>
      <c r="E398" s="5">
        <f>ROUND(D398*0.2,2)</f>
        <v>52.2</v>
      </c>
      <c r="F398" s="98">
        <f>D398+E398</f>
        <v>313.21999999999997</v>
      </c>
      <c r="G398" s="91">
        <f t="shared" si="75"/>
        <v>0</v>
      </c>
      <c r="H398" s="48"/>
    </row>
    <row r="399" spans="1:8" s="4" customFormat="1" ht="16.5" x14ac:dyDescent="0.25">
      <c r="A399" s="64" t="s">
        <v>506</v>
      </c>
      <c r="B399" s="8" t="s">
        <v>170</v>
      </c>
      <c r="C399" s="6" t="s">
        <v>130</v>
      </c>
      <c r="D399" s="24">
        <v>119.93</v>
      </c>
      <c r="E399" s="5">
        <f>ROUND(D399*0.2,2)</f>
        <v>23.99</v>
      </c>
      <c r="F399" s="98">
        <f>D399+E399</f>
        <v>143.92000000000002</v>
      </c>
      <c r="G399" s="91">
        <f t="shared" ref="G399:G462" si="80">ROUND(D399*0.2,2)-E399</f>
        <v>0</v>
      </c>
      <c r="H399" s="48"/>
    </row>
    <row r="400" spans="1:8" s="20" customFormat="1" ht="16.5" x14ac:dyDescent="0.25">
      <c r="A400" s="64" t="s">
        <v>507</v>
      </c>
      <c r="B400" s="8" t="s">
        <v>171</v>
      </c>
      <c r="C400" s="6" t="s">
        <v>54</v>
      </c>
      <c r="D400" s="24">
        <f>D338</f>
        <v>44.05</v>
      </c>
      <c r="E400" s="5">
        <f>ROUND(D400*0.2,2)</f>
        <v>8.81</v>
      </c>
      <c r="F400" s="98">
        <f>D400+E400</f>
        <v>52.86</v>
      </c>
      <c r="G400" s="91">
        <f t="shared" si="80"/>
        <v>0</v>
      </c>
      <c r="H400" s="48"/>
    </row>
    <row r="401" spans="1:8" s="4" customFormat="1" ht="18" customHeight="1" x14ac:dyDescent="0.25">
      <c r="A401" s="64" t="s">
        <v>217</v>
      </c>
      <c r="B401" s="52" t="s">
        <v>172</v>
      </c>
      <c r="C401" s="139"/>
      <c r="D401" s="140"/>
      <c r="E401" s="140"/>
      <c r="F401" s="141"/>
      <c r="G401" s="91">
        <f t="shared" si="80"/>
        <v>0</v>
      </c>
      <c r="H401" s="48"/>
    </row>
    <row r="402" spans="1:8" s="4" customFormat="1" ht="16.5" x14ac:dyDescent="0.25">
      <c r="A402" s="64" t="s">
        <v>220</v>
      </c>
      <c r="B402" s="70" t="s">
        <v>173</v>
      </c>
      <c r="C402" s="113" t="s">
        <v>11</v>
      </c>
      <c r="D402" s="24">
        <v>1587.86</v>
      </c>
      <c r="E402" s="5">
        <f t="shared" ref="E402:E409" si="81">ROUND(D402*0.2,2)</f>
        <v>317.57</v>
      </c>
      <c r="F402" s="98">
        <f t="shared" ref="F402:F409" si="82">D402+E402</f>
        <v>1905.4299999999998</v>
      </c>
      <c r="G402" s="91">
        <f t="shared" si="80"/>
        <v>0</v>
      </c>
      <c r="H402" s="48"/>
    </row>
    <row r="403" spans="1:8" s="4" customFormat="1" ht="16.5" x14ac:dyDescent="0.25">
      <c r="A403" s="64" t="s">
        <v>221</v>
      </c>
      <c r="B403" s="70" t="s">
        <v>174</v>
      </c>
      <c r="C403" s="113" t="s">
        <v>11</v>
      </c>
      <c r="D403" s="24">
        <v>1587.86</v>
      </c>
      <c r="E403" s="5">
        <f t="shared" si="81"/>
        <v>317.57</v>
      </c>
      <c r="F403" s="98">
        <f t="shared" si="82"/>
        <v>1905.4299999999998</v>
      </c>
      <c r="G403" s="91">
        <f t="shared" si="80"/>
        <v>0</v>
      </c>
      <c r="H403" s="48"/>
    </row>
    <row r="404" spans="1:8" s="4" customFormat="1" ht="16.5" x14ac:dyDescent="0.25">
      <c r="A404" s="64" t="s">
        <v>222</v>
      </c>
      <c r="B404" s="70" t="s">
        <v>175</v>
      </c>
      <c r="C404" s="113" t="s">
        <v>11</v>
      </c>
      <c r="D404" s="24">
        <v>1587.86</v>
      </c>
      <c r="E404" s="5">
        <f t="shared" si="81"/>
        <v>317.57</v>
      </c>
      <c r="F404" s="98">
        <f t="shared" si="82"/>
        <v>1905.4299999999998</v>
      </c>
      <c r="G404" s="91">
        <f t="shared" si="80"/>
        <v>0</v>
      </c>
      <c r="H404" s="48"/>
    </row>
    <row r="405" spans="1:8" s="4" customFormat="1" ht="16.5" x14ac:dyDescent="0.25">
      <c r="A405" s="64" t="s">
        <v>223</v>
      </c>
      <c r="B405" s="70" t="s">
        <v>176</v>
      </c>
      <c r="C405" s="113" t="s">
        <v>11</v>
      </c>
      <c r="D405" s="24">
        <v>1587.86</v>
      </c>
      <c r="E405" s="5">
        <f t="shared" si="81"/>
        <v>317.57</v>
      </c>
      <c r="F405" s="98">
        <f t="shared" si="82"/>
        <v>1905.4299999999998</v>
      </c>
      <c r="G405" s="91">
        <f t="shared" si="80"/>
        <v>0</v>
      </c>
      <c r="H405" s="48"/>
    </row>
    <row r="406" spans="1:8" s="4" customFormat="1" ht="16.5" x14ac:dyDescent="0.25">
      <c r="A406" s="64" t="s">
        <v>224</v>
      </c>
      <c r="B406" s="70" t="s">
        <v>177</v>
      </c>
      <c r="C406" s="113" t="s">
        <v>11</v>
      </c>
      <c r="D406" s="24">
        <v>1628.5</v>
      </c>
      <c r="E406" s="5">
        <f t="shared" si="81"/>
        <v>325.7</v>
      </c>
      <c r="F406" s="98">
        <f t="shared" si="82"/>
        <v>1954.2</v>
      </c>
      <c r="G406" s="91">
        <f t="shared" si="80"/>
        <v>0</v>
      </c>
      <c r="H406" s="48"/>
    </row>
    <row r="407" spans="1:8" s="4" customFormat="1" ht="16.5" x14ac:dyDescent="0.25">
      <c r="A407" s="64" t="s">
        <v>508</v>
      </c>
      <c r="B407" s="70" t="s">
        <v>178</v>
      </c>
      <c r="C407" s="113" t="s">
        <v>11</v>
      </c>
      <c r="D407" s="24">
        <v>1996.5</v>
      </c>
      <c r="E407" s="5">
        <f t="shared" si="81"/>
        <v>399.3</v>
      </c>
      <c r="F407" s="98">
        <f t="shared" si="82"/>
        <v>2395.8000000000002</v>
      </c>
      <c r="G407" s="91">
        <f t="shared" si="80"/>
        <v>0</v>
      </c>
      <c r="H407" s="48"/>
    </row>
    <row r="408" spans="1:8" s="4" customFormat="1" ht="16.5" x14ac:dyDescent="0.25">
      <c r="A408" s="64" t="s">
        <v>509</v>
      </c>
      <c r="B408" s="8" t="s">
        <v>179</v>
      </c>
      <c r="C408" s="6" t="s">
        <v>11</v>
      </c>
      <c r="D408" s="24">
        <v>2597.5</v>
      </c>
      <c r="E408" s="5">
        <f t="shared" si="81"/>
        <v>519.5</v>
      </c>
      <c r="F408" s="98">
        <f t="shared" si="82"/>
        <v>3117</v>
      </c>
      <c r="G408" s="91">
        <f t="shared" si="80"/>
        <v>0</v>
      </c>
      <c r="H408" s="48"/>
    </row>
    <row r="409" spans="1:8" s="20" customFormat="1" ht="16.5" x14ac:dyDescent="0.25">
      <c r="A409" s="64" t="s">
        <v>510</v>
      </c>
      <c r="B409" s="8" t="s">
        <v>180</v>
      </c>
      <c r="C409" s="6" t="s">
        <v>54</v>
      </c>
      <c r="D409" s="24">
        <f>D338</f>
        <v>44.05</v>
      </c>
      <c r="E409" s="5">
        <f t="shared" si="81"/>
        <v>8.81</v>
      </c>
      <c r="F409" s="98">
        <f t="shared" si="82"/>
        <v>52.86</v>
      </c>
      <c r="G409" s="91">
        <f t="shared" si="80"/>
        <v>0</v>
      </c>
      <c r="H409" s="48"/>
    </row>
    <row r="410" spans="1:8" s="4" customFormat="1" ht="16.5" x14ac:dyDescent="0.25">
      <c r="A410" s="64" t="s">
        <v>225</v>
      </c>
      <c r="B410" s="49" t="s">
        <v>181</v>
      </c>
      <c r="C410" s="152"/>
      <c r="D410" s="153"/>
      <c r="E410" s="153"/>
      <c r="F410" s="154"/>
      <c r="G410" s="91">
        <f t="shared" si="80"/>
        <v>0</v>
      </c>
      <c r="H410" s="48"/>
    </row>
    <row r="411" spans="1:8" s="4" customFormat="1" ht="31.5" x14ac:dyDescent="0.25">
      <c r="A411" s="64" t="s">
        <v>227</v>
      </c>
      <c r="B411" s="49" t="s">
        <v>182</v>
      </c>
      <c r="C411" s="50" t="s">
        <v>11</v>
      </c>
      <c r="D411" s="108">
        <v>342.59</v>
      </c>
      <c r="E411" s="110">
        <f t="shared" ref="E411:E418" si="83">ROUND(D411*0.2,2)</f>
        <v>68.52</v>
      </c>
      <c r="F411" s="111">
        <f t="shared" ref="F411:F418" si="84">D411+E411</f>
        <v>411.10999999999996</v>
      </c>
      <c r="G411" s="91">
        <f t="shared" si="80"/>
        <v>0</v>
      </c>
      <c r="H411" s="48"/>
    </row>
    <row r="412" spans="1:8" s="4" customFormat="1" ht="31.5" x14ac:dyDescent="0.25">
      <c r="A412" s="64" t="s">
        <v>228</v>
      </c>
      <c r="B412" s="49" t="s">
        <v>183</v>
      </c>
      <c r="C412" s="50" t="s">
        <v>11</v>
      </c>
      <c r="D412" s="108">
        <v>373.73</v>
      </c>
      <c r="E412" s="110">
        <f t="shared" si="83"/>
        <v>74.75</v>
      </c>
      <c r="F412" s="111">
        <f t="shared" si="84"/>
        <v>448.48</v>
      </c>
      <c r="G412" s="91">
        <f t="shared" si="80"/>
        <v>0</v>
      </c>
      <c r="H412" s="48"/>
    </row>
    <row r="413" spans="1:8" s="4" customFormat="1" ht="16.5" x14ac:dyDescent="0.25">
      <c r="A413" s="64" t="s">
        <v>229</v>
      </c>
      <c r="B413" s="49" t="s">
        <v>184</v>
      </c>
      <c r="C413" s="50" t="s">
        <v>11</v>
      </c>
      <c r="D413" s="109">
        <v>311.44</v>
      </c>
      <c r="E413" s="110">
        <f t="shared" si="83"/>
        <v>62.29</v>
      </c>
      <c r="F413" s="111">
        <f t="shared" si="84"/>
        <v>373.73</v>
      </c>
      <c r="G413" s="91">
        <f t="shared" si="80"/>
        <v>0</v>
      </c>
      <c r="H413" s="48"/>
    </row>
    <row r="414" spans="1:8" s="4" customFormat="1" ht="16.5" x14ac:dyDescent="0.25">
      <c r="A414" s="64" t="s">
        <v>230</v>
      </c>
      <c r="B414" s="49" t="s">
        <v>185</v>
      </c>
      <c r="C414" s="50" t="s">
        <v>11</v>
      </c>
      <c r="D414" s="108">
        <v>373.72</v>
      </c>
      <c r="E414" s="110">
        <f t="shared" si="83"/>
        <v>74.739999999999995</v>
      </c>
      <c r="F414" s="111">
        <f t="shared" si="84"/>
        <v>448.46000000000004</v>
      </c>
      <c r="G414" s="91">
        <f t="shared" si="80"/>
        <v>0</v>
      </c>
      <c r="H414" s="48"/>
    </row>
    <row r="415" spans="1:8" s="4" customFormat="1" ht="31.5" x14ac:dyDescent="0.25">
      <c r="A415" s="64" t="s">
        <v>231</v>
      </c>
      <c r="B415" s="49" t="s">
        <v>186</v>
      </c>
      <c r="C415" s="50" t="s">
        <v>11</v>
      </c>
      <c r="D415" s="108">
        <v>436.03</v>
      </c>
      <c r="E415" s="110">
        <f t="shared" si="83"/>
        <v>87.21</v>
      </c>
      <c r="F415" s="111">
        <f t="shared" si="84"/>
        <v>523.24</v>
      </c>
      <c r="G415" s="91">
        <f t="shared" si="80"/>
        <v>0</v>
      </c>
      <c r="H415" s="48"/>
    </row>
    <row r="416" spans="1:8" s="4" customFormat="1" ht="31.5" x14ac:dyDescent="0.25">
      <c r="A416" s="64" t="s">
        <v>232</v>
      </c>
      <c r="B416" s="49" t="s">
        <v>187</v>
      </c>
      <c r="C416" s="50" t="s">
        <v>11</v>
      </c>
      <c r="D416" s="108">
        <v>404.9</v>
      </c>
      <c r="E416" s="110">
        <f t="shared" si="83"/>
        <v>80.98</v>
      </c>
      <c r="F416" s="111">
        <f t="shared" si="84"/>
        <v>485.88</v>
      </c>
      <c r="G416" s="91">
        <f t="shared" si="80"/>
        <v>0</v>
      </c>
      <c r="H416" s="48"/>
    </row>
    <row r="417" spans="1:8" s="20" customFormat="1" ht="16.5" x14ac:dyDescent="0.25">
      <c r="A417" s="64" t="s">
        <v>233</v>
      </c>
      <c r="B417" s="96" t="s">
        <v>180</v>
      </c>
      <c r="C417" s="7" t="s">
        <v>54</v>
      </c>
      <c r="D417" s="24">
        <f>D338</f>
        <v>44.05</v>
      </c>
      <c r="E417" s="5">
        <f t="shared" si="83"/>
        <v>8.81</v>
      </c>
      <c r="F417" s="98">
        <f t="shared" si="84"/>
        <v>52.86</v>
      </c>
      <c r="G417" s="91">
        <f t="shared" si="80"/>
        <v>0</v>
      </c>
      <c r="H417" s="48"/>
    </row>
    <row r="418" spans="1:8" s="4" customFormat="1" ht="31.5" x14ac:dyDescent="0.25">
      <c r="A418" s="64" t="s">
        <v>226</v>
      </c>
      <c r="B418" s="49" t="s">
        <v>188</v>
      </c>
      <c r="C418" s="50" t="s">
        <v>11</v>
      </c>
      <c r="D418" s="112">
        <v>311.45999999999998</v>
      </c>
      <c r="E418" s="110">
        <f t="shared" si="83"/>
        <v>62.29</v>
      </c>
      <c r="F418" s="111">
        <f t="shared" si="84"/>
        <v>373.75</v>
      </c>
      <c r="G418" s="91">
        <f t="shared" si="80"/>
        <v>0</v>
      </c>
      <c r="H418" s="48"/>
    </row>
    <row r="419" spans="1:8" ht="35.25" customHeight="1" x14ac:dyDescent="0.25">
      <c r="A419" s="50" t="s">
        <v>18</v>
      </c>
      <c r="B419" s="21" t="s">
        <v>94</v>
      </c>
      <c r="C419" s="129" t="s">
        <v>311</v>
      </c>
      <c r="D419" s="130"/>
      <c r="E419" s="130"/>
      <c r="F419" s="131"/>
      <c r="G419" s="91">
        <f t="shared" si="80"/>
        <v>0</v>
      </c>
      <c r="H419" s="48"/>
    </row>
    <row r="420" spans="1:8" ht="36" customHeight="1" x14ac:dyDescent="0.25">
      <c r="A420" s="50" t="s">
        <v>19</v>
      </c>
      <c r="B420" s="21" t="s">
        <v>95</v>
      </c>
      <c r="C420" s="129" t="s">
        <v>311</v>
      </c>
      <c r="D420" s="130"/>
      <c r="E420" s="130"/>
      <c r="F420" s="131"/>
      <c r="G420" s="91">
        <f t="shared" si="80"/>
        <v>0</v>
      </c>
      <c r="H420" s="48"/>
    </row>
    <row r="421" spans="1:8" ht="18.75" x14ac:dyDescent="0.25">
      <c r="A421" s="22" t="s">
        <v>96</v>
      </c>
      <c r="B421" s="137" t="s">
        <v>97</v>
      </c>
      <c r="C421" s="138"/>
      <c r="D421" s="138"/>
      <c r="E421" s="138"/>
      <c r="F421" s="138"/>
      <c r="G421" s="91">
        <f t="shared" si="80"/>
        <v>0</v>
      </c>
      <c r="H421" s="48"/>
    </row>
    <row r="422" spans="1:8" ht="39.75" customHeight="1" x14ac:dyDescent="0.25">
      <c r="A422" s="33" t="s">
        <v>20</v>
      </c>
      <c r="B422" s="21" t="s">
        <v>98</v>
      </c>
      <c r="C422" s="129" t="s">
        <v>311</v>
      </c>
      <c r="D422" s="130"/>
      <c r="E422" s="130"/>
      <c r="F422" s="131"/>
      <c r="G422" s="91">
        <f t="shared" si="80"/>
        <v>0</v>
      </c>
      <c r="H422" s="48"/>
    </row>
    <row r="423" spans="1:8" ht="31.5" customHeight="1" x14ac:dyDescent="0.25">
      <c r="A423" s="33" t="s">
        <v>21</v>
      </c>
      <c r="B423" s="21" t="s">
        <v>99</v>
      </c>
      <c r="C423" s="129" t="s">
        <v>311</v>
      </c>
      <c r="D423" s="130"/>
      <c r="E423" s="130"/>
      <c r="F423" s="131"/>
      <c r="G423" s="91">
        <f t="shared" si="80"/>
        <v>0</v>
      </c>
      <c r="H423" s="48"/>
    </row>
    <row r="424" spans="1:8" ht="31.5" x14ac:dyDescent="0.25">
      <c r="A424" s="33" t="s">
        <v>22</v>
      </c>
      <c r="B424" s="21" t="s">
        <v>100</v>
      </c>
      <c r="C424" s="129"/>
      <c r="D424" s="130"/>
      <c r="E424" s="130"/>
      <c r="F424" s="131"/>
      <c r="G424" s="91">
        <f t="shared" si="80"/>
        <v>0</v>
      </c>
      <c r="H424" s="48"/>
    </row>
    <row r="425" spans="1:8" ht="33" customHeight="1" x14ac:dyDescent="0.25">
      <c r="A425" s="34" t="s">
        <v>285</v>
      </c>
      <c r="B425" s="136" t="s">
        <v>761</v>
      </c>
      <c r="C425" s="136"/>
      <c r="D425" s="136"/>
      <c r="E425" s="136"/>
      <c r="F425" s="136"/>
      <c r="G425" s="91">
        <f t="shared" si="80"/>
        <v>0</v>
      </c>
      <c r="H425" s="48"/>
    </row>
    <row r="426" spans="1:8" ht="31.5" x14ac:dyDescent="0.25">
      <c r="A426" s="34" t="s">
        <v>286</v>
      </c>
      <c r="B426" s="32" t="s">
        <v>279</v>
      </c>
      <c r="C426" s="7" t="s">
        <v>322</v>
      </c>
      <c r="D426" s="7">
        <v>1250</v>
      </c>
      <c r="E426" s="5">
        <f>ROUND(D426*0.2,2)</f>
        <v>250</v>
      </c>
      <c r="F426" s="100">
        <f>D426+E426</f>
        <v>1500</v>
      </c>
      <c r="G426" s="91">
        <f t="shared" si="80"/>
        <v>0</v>
      </c>
      <c r="H426" s="48"/>
    </row>
    <row r="427" spans="1:8" ht="47.25" x14ac:dyDescent="0.25">
      <c r="A427" s="34" t="s">
        <v>287</v>
      </c>
      <c r="B427" s="32" t="s">
        <v>280</v>
      </c>
      <c r="C427" s="7" t="s">
        <v>322</v>
      </c>
      <c r="D427" s="7">
        <v>1250</v>
      </c>
      <c r="E427" s="5">
        <f>ROUND(D427*0.2,2)</f>
        <v>250</v>
      </c>
      <c r="F427" s="100">
        <f>D427+E427</f>
        <v>1500</v>
      </c>
      <c r="G427" s="91">
        <f t="shared" si="80"/>
        <v>0</v>
      </c>
      <c r="H427" s="48"/>
    </row>
    <row r="428" spans="1:8" ht="47.25" x14ac:dyDescent="0.25">
      <c r="A428" s="34" t="s">
        <v>288</v>
      </c>
      <c r="B428" s="32" t="s">
        <v>281</v>
      </c>
      <c r="C428" s="7" t="s">
        <v>322</v>
      </c>
      <c r="D428" s="7">
        <v>1250</v>
      </c>
      <c r="E428" s="5">
        <f>ROUND(D428*0.2,2)</f>
        <v>250</v>
      </c>
      <c r="F428" s="100">
        <f>D428+E428</f>
        <v>1500</v>
      </c>
      <c r="G428" s="91">
        <f t="shared" si="80"/>
        <v>0</v>
      </c>
      <c r="H428" s="48"/>
    </row>
    <row r="429" spans="1:8" ht="31.5" x14ac:dyDescent="0.25">
      <c r="A429" s="34" t="s">
        <v>289</v>
      </c>
      <c r="B429" s="32" t="s">
        <v>282</v>
      </c>
      <c r="C429" s="7" t="s">
        <v>322</v>
      </c>
      <c r="D429" s="7">
        <f>D435</f>
        <v>389</v>
      </c>
      <c r="E429" s="5">
        <f>ROUND(D429*0.2,2)</f>
        <v>77.8</v>
      </c>
      <c r="F429" s="100">
        <f>D429+E429</f>
        <v>466.8</v>
      </c>
      <c r="G429" s="91">
        <f t="shared" si="80"/>
        <v>0</v>
      </c>
      <c r="H429" s="48"/>
    </row>
    <row r="430" spans="1:8" ht="47.25" x14ac:dyDescent="0.25">
      <c r="A430" s="34" t="s">
        <v>290</v>
      </c>
      <c r="B430" s="32" t="s">
        <v>283</v>
      </c>
      <c r="C430" s="7" t="s">
        <v>322</v>
      </c>
      <c r="D430" s="7">
        <v>1250</v>
      </c>
      <c r="E430" s="5">
        <f>ROUND(D430*0.2,2)</f>
        <v>250</v>
      </c>
      <c r="F430" s="100">
        <f>D430+E430</f>
        <v>1500</v>
      </c>
      <c r="G430" s="91">
        <f t="shared" si="80"/>
        <v>0</v>
      </c>
      <c r="H430" s="48"/>
    </row>
    <row r="431" spans="1:8" ht="15.75" customHeight="1" x14ac:dyDescent="0.25">
      <c r="A431" s="34" t="s">
        <v>291</v>
      </c>
      <c r="B431" s="136" t="s">
        <v>284</v>
      </c>
      <c r="C431" s="136"/>
      <c r="D431" s="136"/>
      <c r="E431" s="136"/>
      <c r="F431" s="136"/>
      <c r="G431" s="91">
        <f t="shared" si="80"/>
        <v>0</v>
      </c>
      <c r="H431" s="48"/>
    </row>
    <row r="432" spans="1:8" ht="31.5" x14ac:dyDescent="0.25">
      <c r="A432" s="34" t="s">
        <v>292</v>
      </c>
      <c r="B432" s="32" t="s">
        <v>279</v>
      </c>
      <c r="C432" s="7" t="s">
        <v>322</v>
      </c>
      <c r="D432" s="7">
        <v>3272</v>
      </c>
      <c r="E432" s="5">
        <f t="shared" ref="E432:E437" si="85">ROUND(D432*0.2,2)</f>
        <v>654.4</v>
      </c>
      <c r="F432" s="100">
        <f t="shared" ref="F432:F437" si="86">D432+E432</f>
        <v>3926.4</v>
      </c>
      <c r="G432" s="91">
        <f t="shared" si="80"/>
        <v>0</v>
      </c>
      <c r="H432" s="48"/>
    </row>
    <row r="433" spans="1:8" ht="47.25" x14ac:dyDescent="0.25">
      <c r="A433" s="34" t="s">
        <v>293</v>
      </c>
      <c r="B433" s="32" t="s">
        <v>280</v>
      </c>
      <c r="C433" s="7" t="s">
        <v>322</v>
      </c>
      <c r="D433" s="7">
        <v>1687</v>
      </c>
      <c r="E433" s="5">
        <f t="shared" si="85"/>
        <v>337.4</v>
      </c>
      <c r="F433" s="100">
        <f t="shared" si="86"/>
        <v>2024.4</v>
      </c>
      <c r="G433" s="91">
        <f t="shared" si="80"/>
        <v>0</v>
      </c>
      <c r="H433" s="48"/>
    </row>
    <row r="434" spans="1:8" ht="47.25" x14ac:dyDescent="0.25">
      <c r="A434" s="34" t="s">
        <v>294</v>
      </c>
      <c r="B434" s="32" t="s">
        <v>281</v>
      </c>
      <c r="C434" s="7" t="s">
        <v>322</v>
      </c>
      <c r="D434" s="7">
        <v>3476</v>
      </c>
      <c r="E434" s="5">
        <f t="shared" si="85"/>
        <v>695.2</v>
      </c>
      <c r="F434" s="100">
        <f t="shared" si="86"/>
        <v>4171.2</v>
      </c>
      <c r="G434" s="91">
        <f t="shared" si="80"/>
        <v>0</v>
      </c>
      <c r="H434" s="48"/>
    </row>
    <row r="435" spans="1:8" ht="31.5" x14ac:dyDescent="0.25">
      <c r="A435" s="34" t="s">
        <v>295</v>
      </c>
      <c r="B435" s="32" t="s">
        <v>282</v>
      </c>
      <c r="C435" s="7" t="s">
        <v>322</v>
      </c>
      <c r="D435" s="7">
        <v>389</v>
      </c>
      <c r="E435" s="5">
        <f t="shared" si="85"/>
        <v>77.8</v>
      </c>
      <c r="F435" s="100">
        <f t="shared" si="86"/>
        <v>466.8</v>
      </c>
      <c r="G435" s="91">
        <f t="shared" si="80"/>
        <v>0</v>
      </c>
      <c r="H435" s="48"/>
    </row>
    <row r="436" spans="1:8" ht="47.25" x14ac:dyDescent="0.25">
      <c r="A436" s="34" t="s">
        <v>296</v>
      </c>
      <c r="B436" s="32" t="s">
        <v>283</v>
      </c>
      <c r="C436" s="7" t="s">
        <v>322</v>
      </c>
      <c r="D436" s="7">
        <v>2110</v>
      </c>
      <c r="E436" s="5">
        <f t="shared" si="85"/>
        <v>422</v>
      </c>
      <c r="F436" s="100">
        <f t="shared" si="86"/>
        <v>2532</v>
      </c>
      <c r="G436" s="91">
        <f t="shared" si="80"/>
        <v>0</v>
      </c>
      <c r="H436" s="48"/>
    </row>
    <row r="437" spans="1:8" ht="16.5" x14ac:dyDescent="0.25">
      <c r="A437" s="34" t="s">
        <v>297</v>
      </c>
      <c r="B437" s="8" t="s">
        <v>121</v>
      </c>
      <c r="C437" s="6" t="s">
        <v>54</v>
      </c>
      <c r="D437" s="24">
        <f>D338</f>
        <v>44.05</v>
      </c>
      <c r="E437" s="5">
        <f t="shared" si="85"/>
        <v>8.81</v>
      </c>
      <c r="F437" s="98">
        <f t="shared" si="86"/>
        <v>52.86</v>
      </c>
      <c r="G437" s="91">
        <f t="shared" si="80"/>
        <v>0</v>
      </c>
      <c r="H437" s="48"/>
    </row>
    <row r="438" spans="1:8" ht="31.5" customHeight="1" x14ac:dyDescent="0.25">
      <c r="A438" s="33" t="s">
        <v>23</v>
      </c>
      <c r="B438" s="21" t="s">
        <v>101</v>
      </c>
      <c r="C438" s="129" t="s">
        <v>311</v>
      </c>
      <c r="D438" s="130"/>
      <c r="E438" s="130"/>
      <c r="F438" s="131"/>
      <c r="G438" s="91">
        <f t="shared" si="80"/>
        <v>0</v>
      </c>
      <c r="H438" s="48"/>
    </row>
    <row r="439" spans="1:8" ht="16.5" x14ac:dyDescent="0.25">
      <c r="A439" s="33" t="s">
        <v>24</v>
      </c>
      <c r="B439" s="23" t="s">
        <v>102</v>
      </c>
      <c r="C439" s="129"/>
      <c r="D439" s="130"/>
      <c r="E439" s="130"/>
      <c r="F439" s="131"/>
      <c r="G439" s="91">
        <f t="shared" si="80"/>
        <v>0</v>
      </c>
      <c r="H439" s="48"/>
    </row>
    <row r="440" spans="1:8" ht="35.25" customHeight="1" x14ac:dyDescent="0.25">
      <c r="A440" s="9" t="s">
        <v>323</v>
      </c>
      <c r="B440" s="136" t="s">
        <v>278</v>
      </c>
      <c r="C440" s="136"/>
      <c r="D440" s="136"/>
      <c r="E440" s="136"/>
      <c r="F440" s="136"/>
      <c r="G440" s="91">
        <f t="shared" si="80"/>
        <v>0</v>
      </c>
      <c r="H440" s="48"/>
    </row>
    <row r="441" spans="1:8" ht="15.75" customHeight="1" x14ac:dyDescent="0.25">
      <c r="A441" s="9" t="s">
        <v>421</v>
      </c>
      <c r="B441" s="49" t="s">
        <v>835</v>
      </c>
      <c r="C441" s="7" t="s">
        <v>11</v>
      </c>
      <c r="D441" s="106">
        <v>1026.5910000000001</v>
      </c>
      <c r="E441" s="110">
        <f>ROUND(D441*0.2,2)</f>
        <v>205.32</v>
      </c>
      <c r="F441" s="106">
        <f>D441+E441</f>
        <v>1231.9110000000001</v>
      </c>
      <c r="G441" s="91">
        <f t="shared" si="80"/>
        <v>0</v>
      </c>
      <c r="H441" s="48"/>
    </row>
    <row r="442" spans="1:8" ht="16.5" x14ac:dyDescent="0.25">
      <c r="A442" s="9" t="s">
        <v>422</v>
      </c>
      <c r="B442" s="49" t="s">
        <v>836</v>
      </c>
      <c r="C442" s="7" t="s">
        <v>11</v>
      </c>
      <c r="D442" s="106">
        <v>5879.603000000001</v>
      </c>
      <c r="E442" s="110">
        <f>ROUND(D442*0.2,2)</f>
        <v>1175.92</v>
      </c>
      <c r="F442" s="106">
        <f>D442+E442</f>
        <v>7055.523000000001</v>
      </c>
      <c r="G442" s="91">
        <f t="shared" si="80"/>
        <v>0</v>
      </c>
      <c r="H442" s="48"/>
    </row>
    <row r="443" spans="1:8" ht="16.5" x14ac:dyDescent="0.25">
      <c r="A443" s="9" t="s">
        <v>423</v>
      </c>
      <c r="B443" s="49" t="s">
        <v>837</v>
      </c>
      <c r="C443" s="7" t="s">
        <v>11</v>
      </c>
      <c r="D443" s="106">
        <v>12169.8344</v>
      </c>
      <c r="E443" s="110">
        <f>ROUND(D443*0.2,2)</f>
        <v>2433.9699999999998</v>
      </c>
      <c r="F443" s="106">
        <f>D443+E443</f>
        <v>14603.804399999999</v>
      </c>
      <c r="G443" s="91">
        <f t="shared" si="80"/>
        <v>0</v>
      </c>
      <c r="H443" s="48"/>
    </row>
    <row r="444" spans="1:8" ht="33.75" customHeight="1" x14ac:dyDescent="0.25">
      <c r="A444" s="50" t="s">
        <v>25</v>
      </c>
      <c r="B444" s="23" t="s">
        <v>103</v>
      </c>
      <c r="C444" s="129" t="s">
        <v>311</v>
      </c>
      <c r="D444" s="130"/>
      <c r="E444" s="130"/>
      <c r="F444" s="131"/>
      <c r="G444" s="91">
        <f t="shared" si="80"/>
        <v>0</v>
      </c>
      <c r="H444" s="48"/>
    </row>
    <row r="445" spans="1:8" ht="36.75" customHeight="1" x14ac:dyDescent="0.25">
      <c r="A445" s="50" t="s">
        <v>26</v>
      </c>
      <c r="B445" s="23" t="s">
        <v>104</v>
      </c>
      <c r="C445" s="129" t="s">
        <v>311</v>
      </c>
      <c r="D445" s="130"/>
      <c r="E445" s="130"/>
      <c r="F445" s="131"/>
      <c r="G445" s="91">
        <f t="shared" si="80"/>
        <v>0</v>
      </c>
      <c r="H445" s="48"/>
    </row>
    <row r="446" spans="1:8" ht="34.5" x14ac:dyDescent="0.25">
      <c r="A446" s="61" t="s">
        <v>424</v>
      </c>
      <c r="B446" s="71" t="s">
        <v>839</v>
      </c>
      <c r="C446" s="82" t="s">
        <v>60</v>
      </c>
      <c r="D446" s="6">
        <v>147387.93883071464</v>
      </c>
      <c r="E446" s="5">
        <f>ROUND(D446*0.2,2)</f>
        <v>29477.59</v>
      </c>
      <c r="F446" s="5">
        <f>D446+E446</f>
        <v>176865.52883071464</v>
      </c>
      <c r="G446" s="91">
        <f t="shared" si="80"/>
        <v>0</v>
      </c>
      <c r="H446" s="48"/>
    </row>
    <row r="447" spans="1:8" ht="35.25" customHeight="1" x14ac:dyDescent="0.25">
      <c r="A447" s="22" t="s">
        <v>105</v>
      </c>
      <c r="B447" s="72" t="s">
        <v>106</v>
      </c>
      <c r="C447" s="129" t="s">
        <v>311</v>
      </c>
      <c r="D447" s="130"/>
      <c r="E447" s="130"/>
      <c r="F447" s="131"/>
      <c r="G447" s="91">
        <f t="shared" si="80"/>
        <v>0</v>
      </c>
      <c r="H447" s="48"/>
    </row>
    <row r="448" spans="1:8" ht="18.75" x14ac:dyDescent="0.25">
      <c r="A448" s="22" t="s">
        <v>85</v>
      </c>
      <c r="B448" s="72" t="s">
        <v>107</v>
      </c>
      <c r="C448" s="123"/>
      <c r="D448" s="124"/>
      <c r="E448" s="124"/>
      <c r="F448" s="125"/>
      <c r="G448" s="91">
        <f t="shared" si="80"/>
        <v>0</v>
      </c>
      <c r="H448" s="48"/>
    </row>
    <row r="449" spans="1:8" ht="16.5" x14ac:dyDescent="0.25">
      <c r="A449" s="50" t="s">
        <v>27</v>
      </c>
      <c r="B449" s="23" t="s">
        <v>108</v>
      </c>
      <c r="C449" s="123"/>
      <c r="D449" s="124"/>
      <c r="E449" s="124"/>
      <c r="F449" s="125"/>
      <c r="G449" s="91">
        <f t="shared" si="80"/>
        <v>0</v>
      </c>
      <c r="H449" s="48"/>
    </row>
    <row r="450" spans="1:8" ht="16.5" x14ac:dyDescent="0.25">
      <c r="A450" s="9" t="s">
        <v>269</v>
      </c>
      <c r="B450" s="49" t="s">
        <v>1036</v>
      </c>
      <c r="C450" s="7" t="s">
        <v>267</v>
      </c>
      <c r="D450" s="7">
        <v>318.33</v>
      </c>
      <c r="E450" s="5">
        <f t="shared" ref="E450:E456" si="87">ROUND(D450*0.2,2)</f>
        <v>63.67</v>
      </c>
      <c r="F450" s="100">
        <f t="shared" ref="F450:F456" si="88">D450+E450</f>
        <v>382</v>
      </c>
      <c r="G450" s="91">
        <f t="shared" si="80"/>
        <v>0</v>
      </c>
      <c r="H450" s="48"/>
    </row>
    <row r="451" spans="1:8" ht="31.5" x14ac:dyDescent="0.25">
      <c r="A451" s="9" t="s">
        <v>270</v>
      </c>
      <c r="B451" s="49" t="s">
        <v>1037</v>
      </c>
      <c r="C451" s="7" t="s">
        <v>267</v>
      </c>
      <c r="D451" s="7">
        <v>439</v>
      </c>
      <c r="E451" s="5">
        <f t="shared" si="87"/>
        <v>87.8</v>
      </c>
      <c r="F451" s="100">
        <f t="shared" si="88"/>
        <v>526.79999999999995</v>
      </c>
      <c r="G451" s="91">
        <f t="shared" si="80"/>
        <v>0</v>
      </c>
      <c r="H451" s="48"/>
    </row>
    <row r="452" spans="1:8" ht="47.25" x14ac:dyDescent="0.25">
      <c r="A452" s="9" t="s">
        <v>271</v>
      </c>
      <c r="B452" s="49" t="s">
        <v>1038</v>
      </c>
      <c r="C452" s="7" t="s">
        <v>267</v>
      </c>
      <c r="D452" s="7">
        <v>534</v>
      </c>
      <c r="E452" s="5">
        <f t="shared" si="87"/>
        <v>106.8</v>
      </c>
      <c r="F452" s="100">
        <f t="shared" si="88"/>
        <v>640.79999999999995</v>
      </c>
      <c r="G452" s="91">
        <f t="shared" si="80"/>
        <v>0</v>
      </c>
      <c r="H452" s="48"/>
    </row>
    <row r="453" spans="1:8" ht="31.5" x14ac:dyDescent="0.25">
      <c r="A453" s="9" t="s">
        <v>272</v>
      </c>
      <c r="B453" s="49" t="s">
        <v>1039</v>
      </c>
      <c r="C453" s="7" t="s">
        <v>267</v>
      </c>
      <c r="D453" s="7">
        <v>71</v>
      </c>
      <c r="E453" s="5">
        <f t="shared" si="87"/>
        <v>14.2</v>
      </c>
      <c r="F453" s="100">
        <f t="shared" si="88"/>
        <v>85.2</v>
      </c>
      <c r="G453" s="91">
        <f t="shared" si="80"/>
        <v>0</v>
      </c>
      <c r="H453" s="48"/>
    </row>
    <row r="454" spans="1:8" ht="47.25" x14ac:dyDescent="0.25">
      <c r="A454" s="9" t="s">
        <v>273</v>
      </c>
      <c r="B454" s="114" t="s">
        <v>1040</v>
      </c>
      <c r="C454" s="7" t="s">
        <v>267</v>
      </c>
      <c r="D454" s="7">
        <v>740</v>
      </c>
      <c r="E454" s="5">
        <f t="shared" si="87"/>
        <v>148</v>
      </c>
      <c r="F454" s="100">
        <f t="shared" si="88"/>
        <v>888</v>
      </c>
      <c r="G454" s="91">
        <f t="shared" si="80"/>
        <v>0</v>
      </c>
      <c r="H454" s="48"/>
    </row>
    <row r="455" spans="1:8" ht="16.5" x14ac:dyDescent="0.25">
      <c r="A455" s="9" t="s">
        <v>274</v>
      </c>
      <c r="B455" s="21" t="s">
        <v>450</v>
      </c>
      <c r="C455" s="83" t="s">
        <v>268</v>
      </c>
      <c r="D455" s="7">
        <v>0.28000000000000003</v>
      </c>
      <c r="E455" s="5">
        <f t="shared" si="87"/>
        <v>0.06</v>
      </c>
      <c r="F455" s="100">
        <f t="shared" si="88"/>
        <v>0.34</v>
      </c>
      <c r="G455" s="91">
        <f t="shared" si="80"/>
        <v>0</v>
      </c>
      <c r="H455" s="48"/>
    </row>
    <row r="456" spans="1:8" ht="16.5" x14ac:dyDescent="0.25">
      <c r="A456" s="9" t="s">
        <v>275</v>
      </c>
      <c r="B456" s="21" t="s">
        <v>1041</v>
      </c>
      <c r="C456" s="83" t="s">
        <v>268</v>
      </c>
      <c r="D456" s="7">
        <v>0.28000000000000003</v>
      </c>
      <c r="E456" s="5">
        <f t="shared" si="87"/>
        <v>0.06</v>
      </c>
      <c r="F456" s="100">
        <f t="shared" si="88"/>
        <v>0.34</v>
      </c>
      <c r="G456" s="91">
        <f t="shared" si="80"/>
        <v>0</v>
      </c>
      <c r="H456" s="48"/>
    </row>
    <row r="457" spans="1:8" ht="31.5" x14ac:dyDescent="0.25">
      <c r="A457" s="9" t="s">
        <v>276</v>
      </c>
      <c r="B457" s="49" t="s">
        <v>449</v>
      </c>
      <c r="C457" s="7" t="s">
        <v>267</v>
      </c>
      <c r="D457" s="7">
        <v>5.71</v>
      </c>
      <c r="E457" s="5">
        <f>ROUND(D457*0.2,2)</f>
        <v>1.1399999999999999</v>
      </c>
      <c r="F457" s="100">
        <f>D457+E457</f>
        <v>6.85</v>
      </c>
      <c r="G457" s="91">
        <f t="shared" si="80"/>
        <v>0</v>
      </c>
      <c r="H457" s="48"/>
    </row>
    <row r="458" spans="1:8" ht="30" customHeight="1" x14ac:dyDescent="0.25">
      <c r="A458" s="50" t="s">
        <v>28</v>
      </c>
      <c r="B458" s="73" t="s">
        <v>109</v>
      </c>
      <c r="C458" s="129" t="s">
        <v>311</v>
      </c>
      <c r="D458" s="130"/>
      <c r="E458" s="130"/>
      <c r="F458" s="131"/>
      <c r="G458" s="91">
        <f t="shared" si="80"/>
        <v>0</v>
      </c>
      <c r="H458" s="48"/>
    </row>
    <row r="459" spans="1:8" ht="30" customHeight="1" x14ac:dyDescent="0.25">
      <c r="A459" s="50" t="s">
        <v>29</v>
      </c>
      <c r="B459" s="73" t="s">
        <v>110</v>
      </c>
      <c r="C459" s="129" t="s">
        <v>311</v>
      </c>
      <c r="D459" s="130"/>
      <c r="E459" s="130"/>
      <c r="F459" s="131"/>
      <c r="G459" s="91">
        <f t="shared" si="80"/>
        <v>0</v>
      </c>
      <c r="H459" s="48"/>
    </row>
    <row r="460" spans="1:8" ht="30" customHeight="1" x14ac:dyDescent="0.25">
      <c r="A460" s="50" t="s">
        <v>30</v>
      </c>
      <c r="B460" s="73" t="s">
        <v>111</v>
      </c>
      <c r="C460" s="129" t="s">
        <v>311</v>
      </c>
      <c r="D460" s="130"/>
      <c r="E460" s="130"/>
      <c r="F460" s="131"/>
      <c r="G460" s="91">
        <f t="shared" si="80"/>
        <v>0</v>
      </c>
      <c r="H460" s="48"/>
    </row>
    <row r="461" spans="1:8" ht="18.75" x14ac:dyDescent="0.25">
      <c r="A461" s="22" t="s">
        <v>112</v>
      </c>
      <c r="B461" s="72" t="s">
        <v>113</v>
      </c>
      <c r="C461" s="129"/>
      <c r="D461" s="130"/>
      <c r="E461" s="130"/>
      <c r="F461" s="131"/>
      <c r="G461" s="91">
        <f t="shared" si="80"/>
        <v>0</v>
      </c>
      <c r="H461" s="48"/>
    </row>
    <row r="462" spans="1:8" ht="30" customHeight="1" x14ac:dyDescent="0.25">
      <c r="A462" s="50" t="s">
        <v>31</v>
      </c>
      <c r="B462" s="73" t="s">
        <v>114</v>
      </c>
      <c r="C462" s="129" t="s">
        <v>311</v>
      </c>
      <c r="D462" s="130"/>
      <c r="E462" s="130"/>
      <c r="F462" s="131"/>
      <c r="G462" s="91">
        <f t="shared" si="80"/>
        <v>0</v>
      </c>
      <c r="H462" s="48"/>
    </row>
    <row r="463" spans="1:8" ht="30" customHeight="1" x14ac:dyDescent="0.25">
      <c r="A463" s="50" t="s">
        <v>32</v>
      </c>
      <c r="B463" s="73" t="s">
        <v>115</v>
      </c>
      <c r="C463" s="129" t="s">
        <v>311</v>
      </c>
      <c r="D463" s="130"/>
      <c r="E463" s="130"/>
      <c r="F463" s="131"/>
      <c r="G463" s="91">
        <f t="shared" ref="G463:G526" si="89">ROUND(D463*0.2,2)-E463</f>
        <v>0</v>
      </c>
      <c r="H463" s="48"/>
    </row>
    <row r="464" spans="1:8" ht="18.75" x14ac:dyDescent="0.25">
      <c r="A464" s="22" t="s">
        <v>48</v>
      </c>
      <c r="B464" s="72" t="s">
        <v>116</v>
      </c>
      <c r="C464" s="129"/>
      <c r="D464" s="130"/>
      <c r="E464" s="130"/>
      <c r="F464" s="131"/>
      <c r="G464" s="91">
        <f t="shared" si="89"/>
        <v>0</v>
      </c>
      <c r="H464" s="48"/>
    </row>
    <row r="465" spans="1:8" ht="15.75" customHeight="1" x14ac:dyDescent="0.25">
      <c r="A465" s="9" t="s">
        <v>324</v>
      </c>
      <c r="B465" s="74" t="s">
        <v>414</v>
      </c>
      <c r="C465" s="152"/>
      <c r="D465" s="153"/>
      <c r="E465" s="153"/>
      <c r="F465" s="154"/>
      <c r="G465" s="91">
        <f t="shared" si="89"/>
        <v>0</v>
      </c>
      <c r="H465" s="48"/>
    </row>
    <row r="466" spans="1:8" ht="50.25" x14ac:dyDescent="0.25">
      <c r="A466" s="9" t="s">
        <v>326</v>
      </c>
      <c r="B466" s="49" t="s">
        <v>840</v>
      </c>
      <c r="C466" s="7" t="s">
        <v>11</v>
      </c>
      <c r="D466" s="106">
        <v>833.33</v>
      </c>
      <c r="E466" s="110">
        <f>ROUND(D466*0.2,2)</f>
        <v>166.67</v>
      </c>
      <c r="F466" s="106">
        <f>D466+E466</f>
        <v>1000</v>
      </c>
      <c r="G466" s="91">
        <f t="shared" si="89"/>
        <v>0</v>
      </c>
      <c r="H466" s="48"/>
    </row>
    <row r="467" spans="1:8" ht="34.5" x14ac:dyDescent="0.25">
      <c r="A467" s="9" t="s">
        <v>327</v>
      </c>
      <c r="B467" s="49" t="s">
        <v>841</v>
      </c>
      <c r="C467" s="7" t="s">
        <v>11</v>
      </c>
      <c r="D467" s="7">
        <v>458.33</v>
      </c>
      <c r="E467" s="5">
        <f>ROUND(D467*0.2,2)</f>
        <v>91.67</v>
      </c>
      <c r="F467" s="7">
        <f>D467+E467</f>
        <v>550</v>
      </c>
      <c r="G467" s="91">
        <f t="shared" si="89"/>
        <v>0</v>
      </c>
      <c r="H467" s="48"/>
    </row>
    <row r="468" spans="1:8" ht="16.5" x14ac:dyDescent="0.25">
      <c r="A468" s="9" t="s">
        <v>325</v>
      </c>
      <c r="B468" s="75" t="s">
        <v>329</v>
      </c>
      <c r="C468" s="124"/>
      <c r="D468" s="124"/>
      <c r="E468" s="124"/>
      <c r="F468" s="125"/>
      <c r="G468" s="91">
        <f t="shared" si="89"/>
        <v>0</v>
      </c>
      <c r="H468" s="48"/>
    </row>
    <row r="469" spans="1:8" s="4" customFormat="1" ht="16.5" x14ac:dyDescent="0.25">
      <c r="A469" s="9" t="s">
        <v>330</v>
      </c>
      <c r="B469" s="8" t="s">
        <v>975</v>
      </c>
      <c r="C469" s="6" t="s">
        <v>244</v>
      </c>
      <c r="D469" s="97">
        <v>2619.14</v>
      </c>
      <c r="E469" s="5">
        <f t="shared" ref="E469:E484" si="90">ROUND(D469*0.2,2)</f>
        <v>523.83000000000004</v>
      </c>
      <c r="F469" s="98">
        <f t="shared" ref="F469:F484" si="91">D469+E469</f>
        <v>3142.97</v>
      </c>
      <c r="G469" s="91">
        <f t="shared" si="89"/>
        <v>0</v>
      </c>
      <c r="H469" s="48"/>
    </row>
    <row r="470" spans="1:8" s="4" customFormat="1" ht="16.5" x14ac:dyDescent="0.25">
      <c r="A470" s="9" t="s">
        <v>331</v>
      </c>
      <c r="B470" s="8" t="s">
        <v>976</v>
      </c>
      <c r="C470" s="6" t="s">
        <v>244</v>
      </c>
      <c r="D470" s="97">
        <v>2287.88</v>
      </c>
      <c r="E470" s="5">
        <f t="shared" si="90"/>
        <v>457.58</v>
      </c>
      <c r="F470" s="98">
        <f t="shared" si="91"/>
        <v>2745.46</v>
      </c>
      <c r="G470" s="91">
        <f t="shared" si="89"/>
        <v>0</v>
      </c>
      <c r="H470" s="48"/>
    </row>
    <row r="471" spans="1:8" s="4" customFormat="1" ht="16.5" x14ac:dyDescent="0.25">
      <c r="A471" s="9" t="s">
        <v>332</v>
      </c>
      <c r="B471" s="8" t="s">
        <v>977</v>
      </c>
      <c r="C471" s="6" t="s">
        <v>244</v>
      </c>
      <c r="D471" s="97">
        <v>2513.37</v>
      </c>
      <c r="E471" s="5">
        <f t="shared" si="90"/>
        <v>502.67</v>
      </c>
      <c r="F471" s="98">
        <f t="shared" si="91"/>
        <v>3016.04</v>
      </c>
      <c r="G471" s="91">
        <f t="shared" si="89"/>
        <v>0</v>
      </c>
      <c r="H471" s="48"/>
    </row>
    <row r="472" spans="1:8" s="4" customFormat="1" ht="16.5" x14ac:dyDescent="0.25">
      <c r="A472" s="9" t="s">
        <v>333</v>
      </c>
      <c r="B472" s="8" t="s">
        <v>978</v>
      </c>
      <c r="C472" s="6" t="s">
        <v>244</v>
      </c>
      <c r="D472" s="97">
        <v>2530.19</v>
      </c>
      <c r="E472" s="5">
        <f t="shared" si="90"/>
        <v>506.04</v>
      </c>
      <c r="F472" s="98">
        <f t="shared" si="91"/>
        <v>3036.23</v>
      </c>
      <c r="G472" s="91">
        <f t="shared" si="89"/>
        <v>0</v>
      </c>
      <c r="H472" s="48"/>
    </row>
    <row r="473" spans="1:8" s="4" customFormat="1" ht="16.5" x14ac:dyDescent="0.25">
      <c r="A473" s="9" t="s">
        <v>334</v>
      </c>
      <c r="B473" s="8" t="s">
        <v>979</v>
      </c>
      <c r="C473" s="6" t="s">
        <v>244</v>
      </c>
      <c r="D473" s="97">
        <v>2928.66</v>
      </c>
      <c r="E473" s="5">
        <f t="shared" si="90"/>
        <v>585.73</v>
      </c>
      <c r="F473" s="98">
        <f t="shared" si="91"/>
        <v>3514.39</v>
      </c>
      <c r="G473" s="91">
        <f t="shared" si="89"/>
        <v>0</v>
      </c>
      <c r="H473" s="48"/>
    </row>
    <row r="474" spans="1:8" s="4" customFormat="1" ht="16.5" x14ac:dyDescent="0.25">
      <c r="A474" s="9" t="s">
        <v>335</v>
      </c>
      <c r="B474" s="8" t="s">
        <v>980</v>
      </c>
      <c r="C474" s="6" t="s">
        <v>244</v>
      </c>
      <c r="D474" s="97">
        <v>2698.2</v>
      </c>
      <c r="E474" s="5">
        <f t="shared" si="90"/>
        <v>539.64</v>
      </c>
      <c r="F474" s="98">
        <f t="shared" si="91"/>
        <v>3237.8399999999997</v>
      </c>
      <c r="G474" s="91">
        <f t="shared" si="89"/>
        <v>0</v>
      </c>
      <c r="H474" s="48"/>
    </row>
    <row r="475" spans="1:8" s="4" customFormat="1" ht="16.5" x14ac:dyDescent="0.25">
      <c r="A475" s="9" t="s">
        <v>336</v>
      </c>
      <c r="B475" s="8" t="s">
        <v>981</v>
      </c>
      <c r="C475" s="6" t="s">
        <v>244</v>
      </c>
      <c r="D475" s="97">
        <v>2900.5</v>
      </c>
      <c r="E475" s="5">
        <f t="shared" si="90"/>
        <v>580.1</v>
      </c>
      <c r="F475" s="98">
        <f t="shared" si="91"/>
        <v>3480.6</v>
      </c>
      <c r="G475" s="91">
        <f t="shared" si="89"/>
        <v>0</v>
      </c>
      <c r="H475" s="48"/>
    </row>
    <row r="476" spans="1:8" s="4" customFormat="1" ht="16.5" x14ac:dyDescent="0.25">
      <c r="A476" s="9" t="s">
        <v>337</v>
      </c>
      <c r="B476" s="8" t="s">
        <v>982</v>
      </c>
      <c r="C476" s="6" t="s">
        <v>244</v>
      </c>
      <c r="D476" s="97">
        <v>2788.38</v>
      </c>
      <c r="E476" s="5">
        <f t="shared" si="90"/>
        <v>557.67999999999995</v>
      </c>
      <c r="F476" s="98">
        <f t="shared" si="91"/>
        <v>3346.06</v>
      </c>
      <c r="G476" s="91">
        <f t="shared" si="89"/>
        <v>0</v>
      </c>
      <c r="H476" s="48"/>
    </row>
    <row r="477" spans="1:8" s="4" customFormat="1" ht="16.5" x14ac:dyDescent="0.25">
      <c r="A477" s="9" t="s">
        <v>338</v>
      </c>
      <c r="B477" s="8" t="s">
        <v>983</v>
      </c>
      <c r="C477" s="6" t="s">
        <v>244</v>
      </c>
      <c r="D477" s="97">
        <v>1923.64</v>
      </c>
      <c r="E477" s="5">
        <f t="shared" si="90"/>
        <v>384.73</v>
      </c>
      <c r="F477" s="98">
        <f t="shared" si="91"/>
        <v>2308.37</v>
      </c>
      <c r="G477" s="91">
        <f t="shared" si="89"/>
        <v>0</v>
      </c>
      <c r="H477" s="48"/>
    </row>
    <row r="478" spans="1:8" s="4" customFormat="1" ht="16.5" x14ac:dyDescent="0.25">
      <c r="A478" s="9" t="s">
        <v>339</v>
      </c>
      <c r="B478" s="8" t="s">
        <v>984</v>
      </c>
      <c r="C478" s="6" t="s">
        <v>244</v>
      </c>
      <c r="D478" s="97">
        <v>1391.42</v>
      </c>
      <c r="E478" s="5">
        <f t="shared" si="90"/>
        <v>278.27999999999997</v>
      </c>
      <c r="F478" s="98">
        <f t="shared" si="91"/>
        <v>1669.7</v>
      </c>
      <c r="G478" s="91">
        <f t="shared" si="89"/>
        <v>0</v>
      </c>
      <c r="H478" s="48"/>
    </row>
    <row r="479" spans="1:8" s="4" customFormat="1" ht="16.5" x14ac:dyDescent="0.25">
      <c r="A479" s="9" t="s">
        <v>340</v>
      </c>
      <c r="B479" s="8" t="s">
        <v>985</v>
      </c>
      <c r="C479" s="6" t="s">
        <v>244</v>
      </c>
      <c r="D479" s="97">
        <v>2434.5700000000002</v>
      </c>
      <c r="E479" s="5">
        <f t="shared" si="90"/>
        <v>486.91</v>
      </c>
      <c r="F479" s="98">
        <f t="shared" si="91"/>
        <v>2921.48</v>
      </c>
      <c r="G479" s="91">
        <f t="shared" si="89"/>
        <v>0</v>
      </c>
      <c r="H479" s="48"/>
    </row>
    <row r="480" spans="1:8" s="4" customFormat="1" ht="16.5" x14ac:dyDescent="0.25">
      <c r="A480" s="9" t="s">
        <v>341</v>
      </c>
      <c r="B480" s="8" t="s">
        <v>986</v>
      </c>
      <c r="C480" s="6" t="s">
        <v>244</v>
      </c>
      <c r="D480" s="97">
        <v>2265.77</v>
      </c>
      <c r="E480" s="5">
        <f t="shared" si="90"/>
        <v>453.15</v>
      </c>
      <c r="F480" s="98">
        <f t="shared" si="91"/>
        <v>2718.92</v>
      </c>
      <c r="G480" s="91">
        <f t="shared" si="89"/>
        <v>0</v>
      </c>
      <c r="H480" s="48"/>
    </row>
    <row r="481" spans="1:8" s="4" customFormat="1" ht="16.5" x14ac:dyDescent="0.25">
      <c r="A481" s="9" t="s">
        <v>342</v>
      </c>
      <c r="B481" s="8" t="s">
        <v>987</v>
      </c>
      <c r="C481" s="6" t="s">
        <v>244</v>
      </c>
      <c r="D481" s="97">
        <v>1139.8399999999999</v>
      </c>
      <c r="E481" s="5">
        <f t="shared" si="90"/>
        <v>227.97</v>
      </c>
      <c r="F481" s="98">
        <f t="shared" si="91"/>
        <v>1367.81</v>
      </c>
      <c r="G481" s="91">
        <f t="shared" si="89"/>
        <v>0</v>
      </c>
      <c r="H481" s="48"/>
    </row>
    <row r="482" spans="1:8" s="4" customFormat="1" ht="16.5" x14ac:dyDescent="0.25">
      <c r="A482" s="9" t="s">
        <v>343</v>
      </c>
      <c r="B482" s="8" t="s">
        <v>988</v>
      </c>
      <c r="C482" s="6" t="s">
        <v>244</v>
      </c>
      <c r="D482" s="97">
        <v>1933.79</v>
      </c>
      <c r="E482" s="5">
        <f t="shared" si="90"/>
        <v>386.76</v>
      </c>
      <c r="F482" s="98">
        <f t="shared" si="91"/>
        <v>2320.5500000000002</v>
      </c>
      <c r="G482" s="91">
        <f t="shared" si="89"/>
        <v>0</v>
      </c>
      <c r="H482" s="48"/>
    </row>
    <row r="483" spans="1:8" s="4" customFormat="1" ht="16.5" x14ac:dyDescent="0.25">
      <c r="A483" s="9" t="s">
        <v>344</v>
      </c>
      <c r="B483" s="8" t="s">
        <v>989</v>
      </c>
      <c r="C483" s="6" t="s">
        <v>244</v>
      </c>
      <c r="D483" s="97">
        <v>1865.27</v>
      </c>
      <c r="E483" s="5">
        <f t="shared" si="90"/>
        <v>373.05</v>
      </c>
      <c r="F483" s="98">
        <f t="shared" si="91"/>
        <v>2238.3200000000002</v>
      </c>
      <c r="G483" s="91">
        <f t="shared" si="89"/>
        <v>0</v>
      </c>
      <c r="H483" s="48"/>
    </row>
    <row r="484" spans="1:8" s="4" customFormat="1" ht="16.5" x14ac:dyDescent="0.25">
      <c r="A484" s="9" t="s">
        <v>345</v>
      </c>
      <c r="B484" s="8" t="s">
        <v>990</v>
      </c>
      <c r="C484" s="6" t="s">
        <v>244</v>
      </c>
      <c r="D484" s="97">
        <v>2202.5300000000002</v>
      </c>
      <c r="E484" s="5">
        <f t="shared" si="90"/>
        <v>440.51</v>
      </c>
      <c r="F484" s="98">
        <f t="shared" si="91"/>
        <v>2643.04</v>
      </c>
      <c r="G484" s="91">
        <f t="shared" si="89"/>
        <v>0</v>
      </c>
      <c r="H484" s="48"/>
    </row>
    <row r="485" spans="1:8" s="4" customFormat="1" ht="16.5" x14ac:dyDescent="0.25">
      <c r="A485" s="9" t="s">
        <v>346</v>
      </c>
      <c r="B485" s="8" t="s">
        <v>991</v>
      </c>
      <c r="C485" s="6" t="s">
        <v>244</v>
      </c>
      <c r="D485" s="97">
        <v>1115.43</v>
      </c>
      <c r="E485" s="5">
        <f t="shared" ref="E485:E501" si="92">ROUND(D485*0.2,2)</f>
        <v>223.09</v>
      </c>
      <c r="F485" s="98">
        <f t="shared" ref="F485:F501" si="93">D485+E485</f>
        <v>1338.52</v>
      </c>
      <c r="G485" s="91">
        <f t="shared" si="89"/>
        <v>0</v>
      </c>
      <c r="H485" s="48"/>
    </row>
    <row r="486" spans="1:8" s="4" customFormat="1" ht="16.5" x14ac:dyDescent="0.25">
      <c r="A486" s="9" t="s">
        <v>347</v>
      </c>
      <c r="B486" s="8" t="s">
        <v>992</v>
      </c>
      <c r="C486" s="6" t="s">
        <v>244</v>
      </c>
      <c r="D486" s="97">
        <v>1223.43</v>
      </c>
      <c r="E486" s="5">
        <f t="shared" si="92"/>
        <v>244.69</v>
      </c>
      <c r="F486" s="98">
        <f t="shared" si="93"/>
        <v>1468.1200000000001</v>
      </c>
      <c r="G486" s="91">
        <f t="shared" si="89"/>
        <v>0</v>
      </c>
      <c r="H486" s="48"/>
    </row>
    <row r="487" spans="1:8" s="4" customFormat="1" ht="16.5" x14ac:dyDescent="0.25">
      <c r="A487" s="9" t="s">
        <v>348</v>
      </c>
      <c r="B487" s="8" t="s">
        <v>993</v>
      </c>
      <c r="C487" s="6" t="s">
        <v>244</v>
      </c>
      <c r="D487" s="97">
        <v>1326.07</v>
      </c>
      <c r="E487" s="5">
        <f t="shared" si="92"/>
        <v>265.20999999999998</v>
      </c>
      <c r="F487" s="98">
        <f t="shared" si="93"/>
        <v>1591.28</v>
      </c>
      <c r="G487" s="91">
        <f t="shared" si="89"/>
        <v>0</v>
      </c>
      <c r="H487" s="48"/>
    </row>
    <row r="488" spans="1:8" s="4" customFormat="1" ht="16.5" x14ac:dyDescent="0.25">
      <c r="A488" s="9" t="s">
        <v>349</v>
      </c>
      <c r="B488" s="8" t="s">
        <v>994</v>
      </c>
      <c r="C488" s="6" t="s">
        <v>244</v>
      </c>
      <c r="D488" s="97">
        <v>1233.79</v>
      </c>
      <c r="E488" s="5">
        <f t="shared" si="92"/>
        <v>246.76</v>
      </c>
      <c r="F488" s="98">
        <f t="shared" si="93"/>
        <v>1480.55</v>
      </c>
      <c r="G488" s="91">
        <f t="shared" si="89"/>
        <v>0</v>
      </c>
      <c r="H488" s="48"/>
    </row>
    <row r="489" spans="1:8" s="4" customFormat="1" ht="16.5" x14ac:dyDescent="0.25">
      <c r="A489" s="9" t="s">
        <v>350</v>
      </c>
      <c r="B489" s="8" t="s">
        <v>995</v>
      </c>
      <c r="C489" s="6" t="s">
        <v>244</v>
      </c>
      <c r="D489" s="97">
        <v>1985.51</v>
      </c>
      <c r="E489" s="5">
        <f t="shared" si="92"/>
        <v>397.1</v>
      </c>
      <c r="F489" s="98">
        <f t="shared" si="93"/>
        <v>2382.61</v>
      </c>
      <c r="G489" s="91">
        <f t="shared" si="89"/>
        <v>0</v>
      </c>
      <c r="H489" s="48"/>
    </row>
    <row r="490" spans="1:8" s="4" customFormat="1" ht="16.5" x14ac:dyDescent="0.25">
      <c r="A490" s="9" t="s">
        <v>351</v>
      </c>
      <c r="B490" s="8" t="s">
        <v>996</v>
      </c>
      <c r="C490" s="6" t="s">
        <v>244</v>
      </c>
      <c r="D490" s="97">
        <v>2560.6999999999998</v>
      </c>
      <c r="E490" s="5">
        <f t="shared" si="92"/>
        <v>512.14</v>
      </c>
      <c r="F490" s="98">
        <f t="shared" si="93"/>
        <v>3072.8399999999997</v>
      </c>
      <c r="G490" s="91">
        <f t="shared" si="89"/>
        <v>0</v>
      </c>
      <c r="H490" s="48"/>
    </row>
    <row r="491" spans="1:8" s="4" customFormat="1" ht="16.5" x14ac:dyDescent="0.25">
      <c r="A491" s="9" t="s">
        <v>352</v>
      </c>
      <c r="B491" s="8" t="s">
        <v>997</v>
      </c>
      <c r="C491" s="6" t="s">
        <v>244</v>
      </c>
      <c r="D491" s="97">
        <v>2009.91</v>
      </c>
      <c r="E491" s="5">
        <f t="shared" si="92"/>
        <v>401.98</v>
      </c>
      <c r="F491" s="98">
        <f t="shared" si="93"/>
        <v>2411.8900000000003</v>
      </c>
      <c r="G491" s="91">
        <f t="shared" si="89"/>
        <v>0</v>
      </c>
      <c r="H491" s="48"/>
    </row>
    <row r="492" spans="1:8" s="4" customFormat="1" ht="16.5" x14ac:dyDescent="0.25">
      <c r="A492" s="9" t="s">
        <v>353</v>
      </c>
      <c r="B492" s="8" t="s">
        <v>990</v>
      </c>
      <c r="C492" s="6" t="s">
        <v>244</v>
      </c>
      <c r="D492" s="97">
        <v>2374</v>
      </c>
      <c r="E492" s="5">
        <f t="shared" si="92"/>
        <v>474.8</v>
      </c>
      <c r="F492" s="98">
        <f t="shared" si="93"/>
        <v>2848.8</v>
      </c>
      <c r="G492" s="91">
        <f t="shared" si="89"/>
        <v>0</v>
      </c>
      <c r="H492" s="48"/>
    </row>
    <row r="493" spans="1:8" s="4" customFormat="1" ht="16.5" x14ac:dyDescent="0.25">
      <c r="A493" s="9" t="s">
        <v>354</v>
      </c>
      <c r="B493" s="8" t="s">
        <v>998</v>
      </c>
      <c r="C493" s="6" t="s">
        <v>244</v>
      </c>
      <c r="D493" s="97">
        <v>3011.88</v>
      </c>
      <c r="E493" s="5">
        <f t="shared" si="92"/>
        <v>602.38</v>
      </c>
      <c r="F493" s="98">
        <f t="shared" si="93"/>
        <v>3614.26</v>
      </c>
      <c r="G493" s="91">
        <f t="shared" si="89"/>
        <v>0</v>
      </c>
      <c r="H493" s="48"/>
    </row>
    <row r="494" spans="1:8" s="4" customFormat="1" ht="16.5" x14ac:dyDescent="0.25">
      <c r="A494" s="9" t="s">
        <v>355</v>
      </c>
      <c r="B494" s="8" t="s">
        <v>999</v>
      </c>
      <c r="C494" s="6" t="s">
        <v>244</v>
      </c>
      <c r="D494" s="97">
        <v>3194.1</v>
      </c>
      <c r="E494" s="5">
        <f t="shared" si="92"/>
        <v>638.82000000000005</v>
      </c>
      <c r="F494" s="98">
        <f t="shared" si="93"/>
        <v>3832.92</v>
      </c>
      <c r="G494" s="91">
        <f t="shared" si="89"/>
        <v>0</v>
      </c>
      <c r="H494" s="48"/>
    </row>
    <row r="495" spans="1:8" s="4" customFormat="1" ht="16.5" x14ac:dyDescent="0.25">
      <c r="A495" s="9" t="s">
        <v>356</v>
      </c>
      <c r="B495" s="8" t="s">
        <v>1000</v>
      </c>
      <c r="C495" s="6" t="s">
        <v>244</v>
      </c>
      <c r="D495" s="97">
        <v>2558.77</v>
      </c>
      <c r="E495" s="5">
        <f t="shared" si="92"/>
        <v>511.75</v>
      </c>
      <c r="F495" s="98">
        <f t="shared" si="93"/>
        <v>3070.52</v>
      </c>
      <c r="G495" s="91">
        <f t="shared" si="89"/>
        <v>0</v>
      </c>
      <c r="H495" s="48"/>
    </row>
    <row r="496" spans="1:8" s="4" customFormat="1" ht="16.5" x14ac:dyDescent="0.25">
      <c r="A496" s="9" t="s">
        <v>357</v>
      </c>
      <c r="B496" s="8" t="s">
        <v>1001</v>
      </c>
      <c r="C496" s="6" t="s">
        <v>244</v>
      </c>
      <c r="D496" s="97">
        <v>3253.23</v>
      </c>
      <c r="E496" s="5">
        <f t="shared" si="92"/>
        <v>650.65</v>
      </c>
      <c r="F496" s="98">
        <f t="shared" si="93"/>
        <v>3903.88</v>
      </c>
      <c r="G496" s="91">
        <f t="shared" si="89"/>
        <v>0</v>
      </c>
      <c r="H496" s="48"/>
    </row>
    <row r="497" spans="1:8" s="4" customFormat="1" ht="16.5" x14ac:dyDescent="0.25">
      <c r="A497" s="9" t="s">
        <v>358</v>
      </c>
      <c r="B497" s="8" t="s">
        <v>1002</v>
      </c>
      <c r="C497" s="6" t="s">
        <v>244</v>
      </c>
      <c r="D497" s="97">
        <v>2680.15</v>
      </c>
      <c r="E497" s="5">
        <f t="shared" si="92"/>
        <v>536.03</v>
      </c>
      <c r="F497" s="98">
        <f t="shared" si="93"/>
        <v>3216.1800000000003</v>
      </c>
      <c r="G497" s="91">
        <f t="shared" si="89"/>
        <v>0</v>
      </c>
      <c r="H497" s="48"/>
    </row>
    <row r="498" spans="1:8" s="4" customFormat="1" ht="16.5" x14ac:dyDescent="0.25">
      <c r="A498" s="9" t="s">
        <v>359</v>
      </c>
      <c r="B498" s="8" t="s">
        <v>1003</v>
      </c>
      <c r="C498" s="6" t="s">
        <v>244</v>
      </c>
      <c r="D498" s="97">
        <v>3271.77</v>
      </c>
      <c r="E498" s="5">
        <f t="shared" si="92"/>
        <v>654.35</v>
      </c>
      <c r="F498" s="98">
        <f t="shared" si="93"/>
        <v>3926.12</v>
      </c>
      <c r="G498" s="91">
        <f t="shared" si="89"/>
        <v>0</v>
      </c>
      <c r="H498" s="48"/>
    </row>
    <row r="499" spans="1:8" s="4" customFormat="1" ht="16.5" x14ac:dyDescent="0.25">
      <c r="A499" s="9" t="s">
        <v>360</v>
      </c>
      <c r="B499" s="8" t="s">
        <v>1004</v>
      </c>
      <c r="C499" s="6" t="s">
        <v>244</v>
      </c>
      <c r="D499" s="97">
        <v>2895.39</v>
      </c>
      <c r="E499" s="5">
        <f t="shared" si="92"/>
        <v>579.08000000000004</v>
      </c>
      <c r="F499" s="98">
        <f t="shared" si="93"/>
        <v>3474.47</v>
      </c>
      <c r="G499" s="91">
        <f t="shared" si="89"/>
        <v>0</v>
      </c>
      <c r="H499" s="48"/>
    </row>
    <row r="500" spans="1:8" s="4" customFormat="1" ht="16.5" x14ac:dyDescent="0.25">
      <c r="A500" s="9" t="s">
        <v>361</v>
      </c>
      <c r="B500" s="8" t="s">
        <v>1005</v>
      </c>
      <c r="C500" s="6" t="s">
        <v>244</v>
      </c>
      <c r="D500" s="97">
        <v>3113.55</v>
      </c>
      <c r="E500" s="5">
        <f t="shared" si="92"/>
        <v>622.71</v>
      </c>
      <c r="F500" s="98">
        <f t="shared" si="93"/>
        <v>3736.26</v>
      </c>
      <c r="G500" s="91">
        <f t="shared" si="89"/>
        <v>0</v>
      </c>
      <c r="H500" s="48"/>
    </row>
    <row r="501" spans="1:8" s="4" customFormat="1" ht="31.5" x14ac:dyDescent="0.25">
      <c r="A501" s="9" t="s">
        <v>362</v>
      </c>
      <c r="B501" s="8" t="s">
        <v>1006</v>
      </c>
      <c r="C501" s="6" t="s">
        <v>244</v>
      </c>
      <c r="D501" s="97">
        <v>3575.71</v>
      </c>
      <c r="E501" s="5">
        <f t="shared" si="92"/>
        <v>715.14</v>
      </c>
      <c r="F501" s="98">
        <f t="shared" si="93"/>
        <v>4290.8500000000004</v>
      </c>
      <c r="G501" s="91">
        <f t="shared" si="89"/>
        <v>0</v>
      </c>
      <c r="H501" s="48"/>
    </row>
    <row r="502" spans="1:8" s="4" customFormat="1" ht="16.5" x14ac:dyDescent="0.25">
      <c r="A502" s="9" t="s">
        <v>363</v>
      </c>
      <c r="B502" s="8" t="s">
        <v>1007</v>
      </c>
      <c r="C502" s="6" t="s">
        <v>244</v>
      </c>
      <c r="D502" s="97">
        <v>2850.04</v>
      </c>
      <c r="E502" s="5">
        <f t="shared" ref="E502:E518" si="94">ROUND(D502*0.2,2)</f>
        <v>570.01</v>
      </c>
      <c r="F502" s="98">
        <f t="shared" ref="F502:F518" si="95">D502+E502</f>
        <v>3420.05</v>
      </c>
      <c r="G502" s="91">
        <f t="shared" si="89"/>
        <v>0</v>
      </c>
      <c r="H502" s="48"/>
    </row>
    <row r="503" spans="1:8" s="4" customFormat="1" ht="16.5" x14ac:dyDescent="0.25">
      <c r="A503" s="9" t="s">
        <v>364</v>
      </c>
      <c r="B503" s="8" t="s">
        <v>1008</v>
      </c>
      <c r="C503" s="6" t="s">
        <v>244</v>
      </c>
      <c r="D503" s="99">
        <v>2626.81</v>
      </c>
      <c r="E503" s="5">
        <f t="shared" si="94"/>
        <v>525.36</v>
      </c>
      <c r="F503" s="98">
        <f t="shared" si="95"/>
        <v>3152.17</v>
      </c>
      <c r="G503" s="91">
        <f t="shared" si="89"/>
        <v>0</v>
      </c>
      <c r="H503" s="48"/>
    </row>
    <row r="504" spans="1:8" s="4" customFormat="1" ht="16.5" x14ac:dyDescent="0.25">
      <c r="A504" s="9" t="s">
        <v>365</v>
      </c>
      <c r="B504" s="8" t="s">
        <v>1009</v>
      </c>
      <c r="C504" s="6" t="s">
        <v>244</v>
      </c>
      <c r="D504" s="97">
        <v>1910.8</v>
      </c>
      <c r="E504" s="5">
        <f t="shared" si="94"/>
        <v>382.16</v>
      </c>
      <c r="F504" s="98">
        <f t="shared" si="95"/>
        <v>2292.96</v>
      </c>
      <c r="G504" s="91">
        <f t="shared" si="89"/>
        <v>0</v>
      </c>
      <c r="H504" s="48"/>
    </row>
    <row r="505" spans="1:8" s="4" customFormat="1" ht="16.5" x14ac:dyDescent="0.25">
      <c r="A505" s="9" t="s">
        <v>366</v>
      </c>
      <c r="B505" s="8" t="s">
        <v>1010</v>
      </c>
      <c r="C505" s="6" t="s">
        <v>244</v>
      </c>
      <c r="D505" s="97">
        <v>2002.51</v>
      </c>
      <c r="E505" s="5">
        <f t="shared" si="94"/>
        <v>400.5</v>
      </c>
      <c r="F505" s="98">
        <f t="shared" si="95"/>
        <v>2403.0100000000002</v>
      </c>
      <c r="G505" s="91">
        <f t="shared" si="89"/>
        <v>0</v>
      </c>
      <c r="H505" s="48"/>
    </row>
    <row r="506" spans="1:8" s="4" customFormat="1" ht="16.5" x14ac:dyDescent="0.25">
      <c r="A506" s="9" t="s">
        <v>367</v>
      </c>
      <c r="B506" s="8" t="s">
        <v>1011</v>
      </c>
      <c r="C506" s="6" t="s">
        <v>244</v>
      </c>
      <c r="D506" s="97">
        <v>1291.57</v>
      </c>
      <c r="E506" s="5">
        <f t="shared" si="94"/>
        <v>258.31</v>
      </c>
      <c r="F506" s="98">
        <f t="shared" si="95"/>
        <v>1549.8799999999999</v>
      </c>
      <c r="G506" s="91">
        <f t="shared" si="89"/>
        <v>0</v>
      </c>
      <c r="H506" s="48"/>
    </row>
    <row r="507" spans="1:8" s="4" customFormat="1" ht="16.5" x14ac:dyDescent="0.25">
      <c r="A507" s="9" t="s">
        <v>368</v>
      </c>
      <c r="B507" s="8" t="s">
        <v>1012</v>
      </c>
      <c r="C507" s="6" t="s">
        <v>244</v>
      </c>
      <c r="D507" s="97">
        <v>1307.8599999999999</v>
      </c>
      <c r="E507" s="5">
        <f t="shared" si="94"/>
        <v>261.57</v>
      </c>
      <c r="F507" s="98">
        <f t="shared" si="95"/>
        <v>1569.4299999999998</v>
      </c>
      <c r="G507" s="91">
        <f t="shared" si="89"/>
        <v>0</v>
      </c>
      <c r="H507" s="48"/>
    </row>
    <row r="508" spans="1:8" s="4" customFormat="1" ht="16.5" x14ac:dyDescent="0.25">
      <c r="A508" s="9" t="s">
        <v>369</v>
      </c>
      <c r="B508" s="8" t="s">
        <v>1013</v>
      </c>
      <c r="C508" s="6" t="s">
        <v>244</v>
      </c>
      <c r="D508" s="97">
        <v>1354.67</v>
      </c>
      <c r="E508" s="5">
        <f t="shared" si="94"/>
        <v>270.93</v>
      </c>
      <c r="F508" s="98">
        <f t="shared" si="95"/>
        <v>1625.6000000000001</v>
      </c>
      <c r="G508" s="91">
        <f t="shared" si="89"/>
        <v>0</v>
      </c>
      <c r="H508" s="48"/>
    </row>
    <row r="509" spans="1:8" s="4" customFormat="1" ht="16.5" x14ac:dyDescent="0.25">
      <c r="A509" s="9" t="s">
        <v>370</v>
      </c>
      <c r="B509" s="8" t="s">
        <v>1014</v>
      </c>
      <c r="C509" s="6" t="s">
        <v>244</v>
      </c>
      <c r="D509" s="97">
        <v>1479.18</v>
      </c>
      <c r="E509" s="5">
        <f t="shared" si="94"/>
        <v>295.83999999999997</v>
      </c>
      <c r="F509" s="98">
        <f t="shared" si="95"/>
        <v>1775.02</v>
      </c>
      <c r="G509" s="91">
        <f t="shared" si="89"/>
        <v>0</v>
      </c>
      <c r="H509" s="48"/>
    </row>
    <row r="510" spans="1:8" s="4" customFormat="1" ht="16.5" x14ac:dyDescent="0.25">
      <c r="A510" s="9" t="s">
        <v>371</v>
      </c>
      <c r="B510" s="8" t="s">
        <v>1015</v>
      </c>
      <c r="C510" s="6" t="s">
        <v>244</v>
      </c>
      <c r="D510" s="97">
        <v>1635.72</v>
      </c>
      <c r="E510" s="5">
        <f t="shared" si="94"/>
        <v>327.14</v>
      </c>
      <c r="F510" s="98">
        <f t="shared" si="95"/>
        <v>1962.8600000000001</v>
      </c>
      <c r="G510" s="91">
        <f t="shared" si="89"/>
        <v>0</v>
      </c>
      <c r="H510" s="48"/>
    </row>
    <row r="511" spans="1:8" s="4" customFormat="1" ht="16.5" x14ac:dyDescent="0.25">
      <c r="A511" s="9" t="s">
        <v>372</v>
      </c>
      <c r="B511" s="8" t="s">
        <v>1016</v>
      </c>
      <c r="C511" s="6" t="s">
        <v>244</v>
      </c>
      <c r="D511" s="97">
        <v>2372.5300000000002</v>
      </c>
      <c r="E511" s="5">
        <f t="shared" si="94"/>
        <v>474.51</v>
      </c>
      <c r="F511" s="98">
        <f t="shared" si="95"/>
        <v>2847.04</v>
      </c>
      <c r="G511" s="91">
        <f t="shared" si="89"/>
        <v>0</v>
      </c>
      <c r="H511" s="48"/>
    </row>
    <row r="512" spans="1:8" s="4" customFormat="1" ht="16.5" x14ac:dyDescent="0.25">
      <c r="A512" s="9" t="s">
        <v>373</v>
      </c>
      <c r="B512" s="8" t="s">
        <v>1017</v>
      </c>
      <c r="C512" s="6" t="s">
        <v>244</v>
      </c>
      <c r="D512" s="97">
        <v>2360.5</v>
      </c>
      <c r="E512" s="5">
        <f t="shared" si="94"/>
        <v>472.1</v>
      </c>
      <c r="F512" s="98">
        <f t="shared" si="95"/>
        <v>2832.6</v>
      </c>
      <c r="G512" s="91">
        <f t="shared" si="89"/>
        <v>0</v>
      </c>
      <c r="H512" s="48"/>
    </row>
    <row r="513" spans="1:8" s="4" customFormat="1" ht="16.5" x14ac:dyDescent="0.25">
      <c r="A513" s="9" t="s">
        <v>374</v>
      </c>
      <c r="B513" s="8" t="s">
        <v>1018</v>
      </c>
      <c r="C513" s="6" t="s">
        <v>244</v>
      </c>
      <c r="D513" s="97">
        <v>2396.0100000000002</v>
      </c>
      <c r="E513" s="5">
        <f t="shared" si="94"/>
        <v>479.2</v>
      </c>
      <c r="F513" s="98">
        <f t="shared" si="95"/>
        <v>2875.21</v>
      </c>
      <c r="G513" s="91">
        <f t="shared" si="89"/>
        <v>0</v>
      </c>
      <c r="H513" s="48"/>
    </row>
    <row r="514" spans="1:8" s="4" customFormat="1" ht="16.5" x14ac:dyDescent="0.25">
      <c r="A514" s="9" t="s">
        <v>375</v>
      </c>
      <c r="B514" s="8" t="s">
        <v>1019</v>
      </c>
      <c r="C514" s="6" t="s">
        <v>244</v>
      </c>
      <c r="D514" s="97">
        <v>2505.0100000000002</v>
      </c>
      <c r="E514" s="5">
        <f t="shared" si="94"/>
        <v>501</v>
      </c>
      <c r="F514" s="98">
        <f t="shared" si="95"/>
        <v>3006.01</v>
      </c>
      <c r="G514" s="91">
        <f t="shared" si="89"/>
        <v>0</v>
      </c>
      <c r="H514" s="48"/>
    </row>
    <row r="515" spans="1:8" s="4" customFormat="1" ht="16.5" x14ac:dyDescent="0.25">
      <c r="A515" s="9" t="s">
        <v>376</v>
      </c>
      <c r="B515" s="8" t="s">
        <v>514</v>
      </c>
      <c r="C515" s="6" t="s">
        <v>244</v>
      </c>
      <c r="D515" s="97">
        <v>2061.58</v>
      </c>
      <c r="E515" s="5">
        <f t="shared" si="94"/>
        <v>412.32</v>
      </c>
      <c r="F515" s="98">
        <f t="shared" si="95"/>
        <v>2473.9</v>
      </c>
      <c r="G515" s="91">
        <f t="shared" si="89"/>
        <v>0</v>
      </c>
      <c r="H515" s="48"/>
    </row>
    <row r="516" spans="1:8" s="4" customFormat="1" ht="16.5" x14ac:dyDescent="0.25">
      <c r="A516" s="9" t="s">
        <v>377</v>
      </c>
      <c r="B516" s="8" t="s">
        <v>1020</v>
      </c>
      <c r="C516" s="6" t="s">
        <v>244</v>
      </c>
      <c r="D516" s="97">
        <v>1815.89</v>
      </c>
      <c r="E516" s="5">
        <f t="shared" si="94"/>
        <v>363.18</v>
      </c>
      <c r="F516" s="98">
        <f t="shared" si="95"/>
        <v>2179.0700000000002</v>
      </c>
      <c r="G516" s="91">
        <f t="shared" si="89"/>
        <v>0</v>
      </c>
      <c r="H516" s="48"/>
    </row>
    <row r="517" spans="1:8" s="4" customFormat="1" ht="16.5" x14ac:dyDescent="0.25">
      <c r="A517" s="9" t="s">
        <v>378</v>
      </c>
      <c r="B517" s="8" t="s">
        <v>1021</v>
      </c>
      <c r="C517" s="6" t="s">
        <v>244</v>
      </c>
      <c r="D517" s="97">
        <v>1220.08</v>
      </c>
      <c r="E517" s="5">
        <f t="shared" si="94"/>
        <v>244.02</v>
      </c>
      <c r="F517" s="98">
        <f t="shared" si="95"/>
        <v>1464.1</v>
      </c>
      <c r="G517" s="91">
        <f t="shared" si="89"/>
        <v>0</v>
      </c>
      <c r="H517" s="48"/>
    </row>
    <row r="518" spans="1:8" s="4" customFormat="1" ht="16.5" x14ac:dyDescent="0.25">
      <c r="A518" s="9" t="s">
        <v>379</v>
      </c>
      <c r="B518" s="8" t="s">
        <v>1022</v>
      </c>
      <c r="C518" s="6" t="s">
        <v>244</v>
      </c>
      <c r="D518" s="97">
        <v>1316.57</v>
      </c>
      <c r="E518" s="5">
        <f t="shared" si="94"/>
        <v>263.31</v>
      </c>
      <c r="F518" s="98">
        <f t="shared" si="95"/>
        <v>1579.8799999999999</v>
      </c>
      <c r="G518" s="91">
        <f t="shared" si="89"/>
        <v>0</v>
      </c>
      <c r="H518" s="48"/>
    </row>
    <row r="519" spans="1:8" s="4" customFormat="1" ht="16.5" x14ac:dyDescent="0.25">
      <c r="A519" s="9" t="s">
        <v>380</v>
      </c>
      <c r="B519" s="8" t="s">
        <v>1023</v>
      </c>
      <c r="C519" s="6" t="s">
        <v>244</v>
      </c>
      <c r="D519" s="97">
        <v>1253.71</v>
      </c>
      <c r="E519" s="5">
        <f t="shared" ref="E519:E529" si="96">ROUND(D519*0.2,2)</f>
        <v>250.74</v>
      </c>
      <c r="F519" s="98">
        <f t="shared" ref="F519:F529" si="97">D519+E519</f>
        <v>1504.45</v>
      </c>
      <c r="G519" s="91">
        <f t="shared" si="89"/>
        <v>0</v>
      </c>
      <c r="H519" s="48"/>
    </row>
    <row r="520" spans="1:8" s="4" customFormat="1" ht="16.5" x14ac:dyDescent="0.25">
      <c r="A520" s="9" t="s">
        <v>381</v>
      </c>
      <c r="B520" s="8" t="s">
        <v>515</v>
      </c>
      <c r="C520" s="6" t="s">
        <v>244</v>
      </c>
      <c r="D520" s="97">
        <v>1369.45</v>
      </c>
      <c r="E520" s="5">
        <f t="shared" si="96"/>
        <v>273.89</v>
      </c>
      <c r="F520" s="98">
        <f t="shared" si="97"/>
        <v>1643.3400000000001</v>
      </c>
      <c r="G520" s="91">
        <f t="shared" si="89"/>
        <v>0</v>
      </c>
      <c r="H520" s="48"/>
    </row>
    <row r="521" spans="1:8" s="4" customFormat="1" ht="16.5" x14ac:dyDescent="0.25">
      <c r="A521" s="9" t="s">
        <v>382</v>
      </c>
      <c r="B521" s="8" t="s">
        <v>1024</v>
      </c>
      <c r="C521" s="6" t="s">
        <v>244</v>
      </c>
      <c r="D521" s="97">
        <v>1206.29</v>
      </c>
      <c r="E521" s="5">
        <f t="shared" si="96"/>
        <v>241.26</v>
      </c>
      <c r="F521" s="98">
        <f t="shared" si="97"/>
        <v>1447.55</v>
      </c>
      <c r="G521" s="91">
        <f t="shared" si="89"/>
        <v>0</v>
      </c>
      <c r="H521" s="48"/>
    </row>
    <row r="522" spans="1:8" s="4" customFormat="1" ht="16.5" x14ac:dyDescent="0.25">
      <c r="A522" s="9" t="s">
        <v>383</v>
      </c>
      <c r="B522" s="8" t="s">
        <v>1025</v>
      </c>
      <c r="C522" s="6" t="s">
        <v>244</v>
      </c>
      <c r="D522" s="97">
        <v>1158.42</v>
      </c>
      <c r="E522" s="5">
        <f t="shared" si="96"/>
        <v>231.68</v>
      </c>
      <c r="F522" s="98">
        <f t="shared" si="97"/>
        <v>1390.1000000000001</v>
      </c>
      <c r="G522" s="91">
        <f t="shared" si="89"/>
        <v>0</v>
      </c>
      <c r="H522" s="48"/>
    </row>
    <row r="523" spans="1:8" s="4" customFormat="1" ht="16.5" x14ac:dyDescent="0.25">
      <c r="A523" s="9" t="s">
        <v>384</v>
      </c>
      <c r="B523" s="8" t="s">
        <v>1026</v>
      </c>
      <c r="C523" s="6" t="s">
        <v>244</v>
      </c>
      <c r="D523" s="97">
        <v>1132.33</v>
      </c>
      <c r="E523" s="5">
        <f t="shared" si="96"/>
        <v>226.47</v>
      </c>
      <c r="F523" s="98">
        <f t="shared" si="97"/>
        <v>1358.8</v>
      </c>
      <c r="G523" s="91">
        <f t="shared" si="89"/>
        <v>0</v>
      </c>
      <c r="H523" s="48"/>
    </row>
    <row r="524" spans="1:8" s="4" customFormat="1" ht="16.5" x14ac:dyDescent="0.25">
      <c r="A524" s="9" t="s">
        <v>385</v>
      </c>
      <c r="B524" s="8" t="s">
        <v>1027</v>
      </c>
      <c r="C524" s="6" t="s">
        <v>244</v>
      </c>
      <c r="D524" s="97">
        <v>1120.99</v>
      </c>
      <c r="E524" s="5">
        <f t="shared" si="96"/>
        <v>224.2</v>
      </c>
      <c r="F524" s="98">
        <f t="shared" si="97"/>
        <v>1345.19</v>
      </c>
      <c r="G524" s="91">
        <f t="shared" si="89"/>
        <v>0</v>
      </c>
      <c r="H524" s="48"/>
    </row>
    <row r="525" spans="1:8" s="4" customFormat="1" ht="16.5" x14ac:dyDescent="0.25">
      <c r="A525" s="9" t="s">
        <v>386</v>
      </c>
      <c r="B525" s="8" t="s">
        <v>1028</v>
      </c>
      <c r="C525" s="6" t="s">
        <v>244</v>
      </c>
      <c r="D525" s="97">
        <v>1080.83</v>
      </c>
      <c r="E525" s="5">
        <f t="shared" si="96"/>
        <v>216.17</v>
      </c>
      <c r="F525" s="98">
        <f t="shared" si="97"/>
        <v>1297</v>
      </c>
      <c r="G525" s="91">
        <f t="shared" si="89"/>
        <v>0</v>
      </c>
      <c r="H525" s="48"/>
    </row>
    <row r="526" spans="1:8" s="4" customFormat="1" ht="16.5" x14ac:dyDescent="0.25">
      <c r="A526" s="9" t="s">
        <v>387</v>
      </c>
      <c r="B526" s="8" t="s">
        <v>1029</v>
      </c>
      <c r="C526" s="6" t="s">
        <v>244</v>
      </c>
      <c r="D526" s="97">
        <v>1138.04</v>
      </c>
      <c r="E526" s="5">
        <f t="shared" si="96"/>
        <v>227.61</v>
      </c>
      <c r="F526" s="98">
        <f t="shared" si="97"/>
        <v>1365.65</v>
      </c>
      <c r="G526" s="91">
        <f t="shared" si="89"/>
        <v>0</v>
      </c>
      <c r="H526" s="48"/>
    </row>
    <row r="527" spans="1:8" s="4" customFormat="1" ht="16.5" x14ac:dyDescent="0.25">
      <c r="A527" s="9" t="s">
        <v>388</v>
      </c>
      <c r="B527" s="8" t="s">
        <v>1030</v>
      </c>
      <c r="C527" s="6" t="s">
        <v>244</v>
      </c>
      <c r="D527" s="97">
        <v>1721.18</v>
      </c>
      <c r="E527" s="5">
        <f t="shared" si="96"/>
        <v>344.24</v>
      </c>
      <c r="F527" s="98">
        <f t="shared" si="97"/>
        <v>2065.42</v>
      </c>
      <c r="G527" s="91">
        <f t="shared" ref="G527:G554" si="98">ROUND(D527*0.2,2)-E527</f>
        <v>0</v>
      </c>
      <c r="H527" s="48"/>
    </row>
    <row r="528" spans="1:8" s="4" customFormat="1" ht="16.5" x14ac:dyDescent="0.25">
      <c r="A528" s="9" t="s">
        <v>389</v>
      </c>
      <c r="B528" s="8" t="s">
        <v>1031</v>
      </c>
      <c r="C528" s="6" t="s">
        <v>244</v>
      </c>
      <c r="D528" s="97">
        <v>1346.88</v>
      </c>
      <c r="E528" s="5">
        <f t="shared" si="96"/>
        <v>269.38</v>
      </c>
      <c r="F528" s="98">
        <f t="shared" si="97"/>
        <v>1616.2600000000002</v>
      </c>
      <c r="G528" s="91">
        <f t="shared" si="98"/>
        <v>0</v>
      </c>
      <c r="H528" s="48"/>
    </row>
    <row r="529" spans="1:8" s="4" customFormat="1" ht="16.5" x14ac:dyDescent="0.25">
      <c r="A529" s="9" t="s">
        <v>390</v>
      </c>
      <c r="B529" s="49" t="s">
        <v>1032</v>
      </c>
      <c r="C529" s="7" t="s">
        <v>244</v>
      </c>
      <c r="D529" s="97">
        <v>3909.31</v>
      </c>
      <c r="E529" s="65">
        <f t="shared" si="96"/>
        <v>781.86</v>
      </c>
      <c r="F529" s="100">
        <f t="shared" si="97"/>
        <v>4691.17</v>
      </c>
      <c r="G529" s="91">
        <f t="shared" si="98"/>
        <v>0</v>
      </c>
      <c r="H529" s="48"/>
    </row>
    <row r="530" spans="1:8" s="4" customFormat="1" ht="15.75" customHeight="1" x14ac:dyDescent="0.25">
      <c r="A530" s="54"/>
      <c r="B530" s="76" t="s">
        <v>245</v>
      </c>
      <c r="C530" s="160"/>
      <c r="D530" s="160"/>
      <c r="E530" s="160"/>
      <c r="F530" s="161"/>
      <c r="G530" s="91">
        <f t="shared" si="98"/>
        <v>0</v>
      </c>
      <c r="H530" s="48"/>
    </row>
    <row r="531" spans="1:8" s="4" customFormat="1" ht="16.5" x14ac:dyDescent="0.25">
      <c r="A531" s="9" t="s">
        <v>391</v>
      </c>
      <c r="B531" s="77" t="s">
        <v>246</v>
      </c>
      <c r="C531" s="7" t="s">
        <v>244</v>
      </c>
      <c r="D531" s="101">
        <v>3745.72</v>
      </c>
      <c r="E531" s="65">
        <f t="shared" ref="E531:E552" si="99">ROUND(D531*0.2,2)</f>
        <v>749.14</v>
      </c>
      <c r="F531" s="100">
        <f t="shared" ref="F531:F552" si="100">D531+E531</f>
        <v>4494.8599999999997</v>
      </c>
      <c r="G531" s="91">
        <f t="shared" si="98"/>
        <v>0</v>
      </c>
      <c r="H531" s="48"/>
    </row>
    <row r="532" spans="1:8" s="4" customFormat="1" ht="16.5" x14ac:dyDescent="0.25">
      <c r="A532" s="9" t="s">
        <v>392</v>
      </c>
      <c r="B532" s="77" t="s">
        <v>247</v>
      </c>
      <c r="C532" s="7" t="s">
        <v>244</v>
      </c>
      <c r="D532" s="101">
        <v>3324.19</v>
      </c>
      <c r="E532" s="65">
        <f t="shared" si="99"/>
        <v>664.84</v>
      </c>
      <c r="F532" s="100">
        <f t="shared" si="100"/>
        <v>3989.03</v>
      </c>
      <c r="G532" s="91">
        <f t="shared" si="98"/>
        <v>0</v>
      </c>
      <c r="H532" s="48"/>
    </row>
    <row r="533" spans="1:8" s="4" customFormat="1" ht="16.5" x14ac:dyDescent="0.25">
      <c r="A533" s="9" t="s">
        <v>393</v>
      </c>
      <c r="B533" s="77" t="s">
        <v>248</v>
      </c>
      <c r="C533" s="7" t="s">
        <v>244</v>
      </c>
      <c r="D533" s="101">
        <v>1935.21</v>
      </c>
      <c r="E533" s="65">
        <f t="shared" si="99"/>
        <v>387.04</v>
      </c>
      <c r="F533" s="100">
        <f t="shared" si="100"/>
        <v>2322.25</v>
      </c>
      <c r="G533" s="91">
        <f t="shared" si="98"/>
        <v>0</v>
      </c>
      <c r="H533" s="48"/>
    </row>
    <row r="534" spans="1:8" s="4" customFormat="1" ht="16.5" x14ac:dyDescent="0.25">
      <c r="A534" s="9" t="s">
        <v>394</v>
      </c>
      <c r="B534" s="77" t="s">
        <v>249</v>
      </c>
      <c r="C534" s="7" t="s">
        <v>244</v>
      </c>
      <c r="D534" s="101">
        <v>3318.36</v>
      </c>
      <c r="E534" s="65">
        <f t="shared" si="99"/>
        <v>663.67</v>
      </c>
      <c r="F534" s="100">
        <f t="shared" si="100"/>
        <v>3982.03</v>
      </c>
      <c r="G534" s="91">
        <f t="shared" si="98"/>
        <v>0</v>
      </c>
      <c r="H534" s="48"/>
    </row>
    <row r="535" spans="1:8" s="4" customFormat="1" ht="16.5" x14ac:dyDescent="0.25">
      <c r="A535" s="9" t="s">
        <v>395</v>
      </c>
      <c r="B535" s="77" t="s">
        <v>250</v>
      </c>
      <c r="C535" s="7" t="s">
        <v>244</v>
      </c>
      <c r="D535" s="101">
        <v>2141.8000000000002</v>
      </c>
      <c r="E535" s="65">
        <f t="shared" si="99"/>
        <v>428.36</v>
      </c>
      <c r="F535" s="100">
        <f t="shared" si="100"/>
        <v>2570.1600000000003</v>
      </c>
      <c r="G535" s="91">
        <f t="shared" si="98"/>
        <v>0</v>
      </c>
      <c r="H535" s="48"/>
    </row>
    <row r="536" spans="1:8" s="4" customFormat="1" ht="16.5" x14ac:dyDescent="0.25">
      <c r="A536" s="9" t="s">
        <v>396</v>
      </c>
      <c r="B536" s="77" t="s">
        <v>251</v>
      </c>
      <c r="C536" s="7" t="s">
        <v>244</v>
      </c>
      <c r="D536" s="101">
        <v>3090.19</v>
      </c>
      <c r="E536" s="65">
        <f t="shared" si="99"/>
        <v>618.04</v>
      </c>
      <c r="F536" s="100">
        <f t="shared" si="100"/>
        <v>3708.23</v>
      </c>
      <c r="G536" s="91">
        <f t="shared" si="98"/>
        <v>0</v>
      </c>
      <c r="H536" s="48"/>
    </row>
    <row r="537" spans="1:8" s="4" customFormat="1" ht="16.5" x14ac:dyDescent="0.25">
      <c r="A537" s="9" t="s">
        <v>397</v>
      </c>
      <c r="B537" s="77" t="s">
        <v>252</v>
      </c>
      <c r="C537" s="7" t="s">
        <v>244</v>
      </c>
      <c r="D537" s="101">
        <v>1543.88</v>
      </c>
      <c r="E537" s="65">
        <f t="shared" si="99"/>
        <v>308.77999999999997</v>
      </c>
      <c r="F537" s="100">
        <f t="shared" si="100"/>
        <v>1852.66</v>
      </c>
      <c r="G537" s="91">
        <f t="shared" si="98"/>
        <v>0</v>
      </c>
      <c r="H537" s="48"/>
    </row>
    <row r="538" spans="1:8" s="4" customFormat="1" ht="16.5" x14ac:dyDescent="0.25">
      <c r="A538" s="9" t="s">
        <v>398</v>
      </c>
      <c r="B538" s="77" t="s">
        <v>253</v>
      </c>
      <c r="C538" s="7" t="s">
        <v>244</v>
      </c>
      <c r="D538" s="101">
        <v>2409.64</v>
      </c>
      <c r="E538" s="65">
        <f t="shared" si="99"/>
        <v>481.93</v>
      </c>
      <c r="F538" s="100">
        <f t="shared" si="100"/>
        <v>2891.5699999999997</v>
      </c>
      <c r="G538" s="91">
        <f t="shared" si="98"/>
        <v>0</v>
      </c>
      <c r="H538" s="48"/>
    </row>
    <row r="539" spans="1:8" s="4" customFormat="1" ht="16.5" x14ac:dyDescent="0.25">
      <c r="A539" s="9" t="s">
        <v>399</v>
      </c>
      <c r="B539" s="77" t="s">
        <v>254</v>
      </c>
      <c r="C539" s="7" t="s">
        <v>244</v>
      </c>
      <c r="D539" s="101">
        <v>1344.14</v>
      </c>
      <c r="E539" s="65">
        <f t="shared" si="99"/>
        <v>268.83</v>
      </c>
      <c r="F539" s="100">
        <f t="shared" si="100"/>
        <v>1612.97</v>
      </c>
      <c r="G539" s="91">
        <f t="shared" si="98"/>
        <v>0</v>
      </c>
      <c r="H539" s="48"/>
    </row>
    <row r="540" spans="1:8" s="4" customFormat="1" ht="16.5" x14ac:dyDescent="0.25">
      <c r="A540" s="9" t="s">
        <v>400</v>
      </c>
      <c r="B540" s="77" t="s">
        <v>255</v>
      </c>
      <c r="C540" s="7" t="s">
        <v>244</v>
      </c>
      <c r="D540" s="101">
        <v>1293.08</v>
      </c>
      <c r="E540" s="65">
        <f t="shared" si="99"/>
        <v>258.62</v>
      </c>
      <c r="F540" s="100">
        <f t="shared" si="100"/>
        <v>1551.6999999999998</v>
      </c>
      <c r="G540" s="91">
        <f t="shared" si="98"/>
        <v>0</v>
      </c>
      <c r="H540" s="48"/>
    </row>
    <row r="541" spans="1:8" s="4" customFormat="1" ht="16.5" x14ac:dyDescent="0.25">
      <c r="A541" s="9" t="s">
        <v>401</v>
      </c>
      <c r="B541" s="77" t="s">
        <v>256</v>
      </c>
      <c r="C541" s="7" t="s">
        <v>244</v>
      </c>
      <c r="D541" s="101">
        <v>1251.68</v>
      </c>
      <c r="E541" s="65">
        <f t="shared" si="99"/>
        <v>250.34</v>
      </c>
      <c r="F541" s="100">
        <f t="shared" si="100"/>
        <v>1502.02</v>
      </c>
      <c r="G541" s="91">
        <f t="shared" si="98"/>
        <v>0</v>
      </c>
      <c r="H541" s="48"/>
    </row>
    <row r="542" spans="1:8" s="4" customFormat="1" ht="16.5" x14ac:dyDescent="0.25">
      <c r="A542" s="9" t="s">
        <v>402</v>
      </c>
      <c r="B542" s="77" t="s">
        <v>257</v>
      </c>
      <c r="C542" s="7" t="s">
        <v>244</v>
      </c>
      <c r="D542" s="101">
        <v>2422.88</v>
      </c>
      <c r="E542" s="65">
        <f t="shared" si="99"/>
        <v>484.58</v>
      </c>
      <c r="F542" s="100">
        <f t="shared" si="100"/>
        <v>2907.46</v>
      </c>
      <c r="G542" s="91">
        <f t="shared" si="98"/>
        <v>0</v>
      </c>
      <c r="H542" s="48"/>
    </row>
    <row r="543" spans="1:8" s="4" customFormat="1" ht="16.5" x14ac:dyDescent="0.25">
      <c r="A543" s="9" t="s">
        <v>403</v>
      </c>
      <c r="B543" s="77" t="s">
        <v>1033</v>
      </c>
      <c r="C543" s="7" t="s">
        <v>244</v>
      </c>
      <c r="D543" s="101">
        <v>2639.62</v>
      </c>
      <c r="E543" s="65">
        <f t="shared" si="99"/>
        <v>527.91999999999996</v>
      </c>
      <c r="F543" s="100">
        <f t="shared" si="100"/>
        <v>3167.54</v>
      </c>
      <c r="G543" s="91">
        <f t="shared" si="98"/>
        <v>0</v>
      </c>
      <c r="H543" s="48"/>
    </row>
    <row r="544" spans="1:8" s="4" customFormat="1" ht="16.5" x14ac:dyDescent="0.25">
      <c r="A544" s="9" t="s">
        <v>404</v>
      </c>
      <c r="B544" s="77" t="s">
        <v>258</v>
      </c>
      <c r="C544" s="7" t="s">
        <v>244</v>
      </c>
      <c r="D544" s="101">
        <v>1625.42</v>
      </c>
      <c r="E544" s="65">
        <f t="shared" si="99"/>
        <v>325.08</v>
      </c>
      <c r="F544" s="100">
        <f t="shared" si="100"/>
        <v>1950.5</v>
      </c>
      <c r="G544" s="91">
        <f t="shared" si="98"/>
        <v>0</v>
      </c>
      <c r="H544" s="48"/>
    </row>
    <row r="545" spans="1:8" s="4" customFormat="1" ht="16.5" x14ac:dyDescent="0.25">
      <c r="A545" s="9" t="s">
        <v>405</v>
      </c>
      <c r="B545" s="77" t="s">
        <v>259</v>
      </c>
      <c r="C545" s="7" t="s">
        <v>244</v>
      </c>
      <c r="D545" s="101">
        <v>1527.77</v>
      </c>
      <c r="E545" s="65">
        <f t="shared" si="99"/>
        <v>305.55</v>
      </c>
      <c r="F545" s="100">
        <f t="shared" si="100"/>
        <v>1833.32</v>
      </c>
      <c r="G545" s="91">
        <f t="shared" si="98"/>
        <v>0</v>
      </c>
      <c r="H545" s="48"/>
    </row>
    <row r="546" spans="1:8" s="4" customFormat="1" ht="16.5" x14ac:dyDescent="0.25">
      <c r="A546" s="9" t="s">
        <v>406</v>
      </c>
      <c r="B546" s="77" t="s">
        <v>260</v>
      </c>
      <c r="C546" s="7" t="s">
        <v>244</v>
      </c>
      <c r="D546" s="101">
        <v>2666.77</v>
      </c>
      <c r="E546" s="65">
        <f t="shared" si="99"/>
        <v>533.35</v>
      </c>
      <c r="F546" s="100">
        <f t="shared" si="100"/>
        <v>3200.12</v>
      </c>
      <c r="G546" s="91">
        <f t="shared" si="98"/>
        <v>0</v>
      </c>
      <c r="H546" s="48"/>
    </row>
    <row r="547" spans="1:8" s="4" customFormat="1" ht="16.5" x14ac:dyDescent="0.25">
      <c r="A547" s="9" t="s">
        <v>407</v>
      </c>
      <c r="B547" s="77" t="s">
        <v>261</v>
      </c>
      <c r="C547" s="7" t="s">
        <v>244</v>
      </c>
      <c r="D547" s="101">
        <v>1702.58</v>
      </c>
      <c r="E547" s="65">
        <f t="shared" si="99"/>
        <v>340.52</v>
      </c>
      <c r="F547" s="100">
        <f t="shared" si="100"/>
        <v>2043.1</v>
      </c>
      <c r="G547" s="91">
        <f t="shared" si="98"/>
        <v>0</v>
      </c>
      <c r="H547" s="48"/>
    </row>
    <row r="548" spans="1:8" s="4" customFormat="1" ht="16.5" x14ac:dyDescent="0.25">
      <c r="A548" s="9" t="s">
        <v>408</v>
      </c>
      <c r="B548" s="77" t="s">
        <v>262</v>
      </c>
      <c r="C548" s="7" t="s">
        <v>244</v>
      </c>
      <c r="D548" s="101">
        <v>2449.23</v>
      </c>
      <c r="E548" s="65">
        <f t="shared" si="99"/>
        <v>489.85</v>
      </c>
      <c r="F548" s="100">
        <f t="shared" si="100"/>
        <v>2939.08</v>
      </c>
      <c r="G548" s="91">
        <f t="shared" si="98"/>
        <v>0</v>
      </c>
      <c r="H548" s="48"/>
    </row>
    <row r="549" spans="1:8" s="4" customFormat="1" ht="16.5" x14ac:dyDescent="0.25">
      <c r="A549" s="9" t="s">
        <v>409</v>
      </c>
      <c r="B549" s="77" t="s">
        <v>263</v>
      </c>
      <c r="C549" s="7" t="s">
        <v>244</v>
      </c>
      <c r="D549" s="101">
        <v>1933.55</v>
      </c>
      <c r="E549" s="65">
        <f t="shared" si="99"/>
        <v>386.71</v>
      </c>
      <c r="F549" s="100">
        <f t="shared" si="100"/>
        <v>2320.2599999999998</v>
      </c>
      <c r="G549" s="91">
        <f t="shared" si="98"/>
        <v>0</v>
      </c>
      <c r="H549" s="48"/>
    </row>
    <row r="550" spans="1:8" s="4" customFormat="1" ht="16.5" x14ac:dyDescent="0.25">
      <c r="A550" s="9" t="s">
        <v>410</v>
      </c>
      <c r="B550" s="77" t="s">
        <v>264</v>
      </c>
      <c r="C550" s="7" t="s">
        <v>244</v>
      </c>
      <c r="D550" s="101">
        <v>1983.94</v>
      </c>
      <c r="E550" s="65">
        <f t="shared" si="99"/>
        <v>396.79</v>
      </c>
      <c r="F550" s="100">
        <f t="shared" si="100"/>
        <v>2380.73</v>
      </c>
      <c r="G550" s="91">
        <f t="shared" si="98"/>
        <v>0</v>
      </c>
      <c r="H550" s="48"/>
    </row>
    <row r="551" spans="1:8" s="4" customFormat="1" ht="16.5" x14ac:dyDescent="0.25">
      <c r="A551" s="9" t="s">
        <v>411</v>
      </c>
      <c r="B551" s="77" t="s">
        <v>265</v>
      </c>
      <c r="C551" s="7" t="s">
        <v>244</v>
      </c>
      <c r="D551" s="101">
        <v>1977.36</v>
      </c>
      <c r="E551" s="65">
        <f t="shared" si="99"/>
        <v>395.47</v>
      </c>
      <c r="F551" s="100">
        <f t="shared" si="100"/>
        <v>2372.83</v>
      </c>
      <c r="G551" s="91">
        <f t="shared" si="98"/>
        <v>0</v>
      </c>
      <c r="H551" s="48"/>
    </row>
    <row r="552" spans="1:8" s="4" customFormat="1" ht="16.5" x14ac:dyDescent="0.25">
      <c r="A552" s="9" t="s">
        <v>412</v>
      </c>
      <c r="B552" s="77" t="s">
        <v>266</v>
      </c>
      <c r="C552" s="7" t="s">
        <v>244</v>
      </c>
      <c r="D552" s="101">
        <v>3113.25</v>
      </c>
      <c r="E552" s="65">
        <f t="shared" si="99"/>
        <v>622.65</v>
      </c>
      <c r="F552" s="100">
        <f t="shared" si="100"/>
        <v>3735.9</v>
      </c>
      <c r="G552" s="91">
        <f t="shared" si="98"/>
        <v>0</v>
      </c>
      <c r="H552" s="48"/>
    </row>
    <row r="553" spans="1:8" s="4" customFormat="1" ht="30" x14ac:dyDescent="0.25">
      <c r="A553" s="9" t="s">
        <v>413</v>
      </c>
      <c r="B553" s="77" t="s">
        <v>1034</v>
      </c>
      <c r="C553" s="7" t="s">
        <v>244</v>
      </c>
      <c r="D553" s="101">
        <v>3439.04</v>
      </c>
      <c r="E553" s="65">
        <f t="shared" ref="E553:E554" si="101">ROUND(D553*0.2,2)</f>
        <v>687.81</v>
      </c>
      <c r="F553" s="100">
        <f t="shared" ref="F553:F554" si="102">D553+E553</f>
        <v>4126.8500000000004</v>
      </c>
      <c r="G553" s="91">
        <f t="shared" si="98"/>
        <v>0</v>
      </c>
      <c r="H553" s="48"/>
    </row>
    <row r="554" spans="1:8" s="4" customFormat="1" ht="16.5" x14ac:dyDescent="0.25">
      <c r="A554" s="9" t="s">
        <v>833</v>
      </c>
      <c r="B554" s="78" t="s">
        <v>834</v>
      </c>
      <c r="C554" s="7" t="s">
        <v>244</v>
      </c>
      <c r="D554" s="102">
        <v>2195.94</v>
      </c>
      <c r="E554" s="65">
        <f t="shared" si="101"/>
        <v>439.19</v>
      </c>
      <c r="F554" s="100">
        <f t="shared" si="102"/>
        <v>2635.13</v>
      </c>
      <c r="G554" s="91">
        <f t="shared" si="98"/>
        <v>0</v>
      </c>
      <c r="H554" s="48"/>
    </row>
    <row r="555" spans="1:8" s="4" customFormat="1" ht="36.75" customHeight="1" x14ac:dyDescent="0.25">
      <c r="A555" s="159" t="s">
        <v>842</v>
      </c>
      <c r="B555" s="159"/>
      <c r="C555" s="159"/>
      <c r="D555" s="159"/>
      <c r="E555" s="159"/>
      <c r="F555" s="159"/>
    </row>
    <row r="556" spans="1:8" s="4" customFormat="1" ht="37.5" customHeight="1" x14ac:dyDescent="0.25">
      <c r="A556" s="159" t="s">
        <v>843</v>
      </c>
      <c r="B556" s="159"/>
      <c r="C556" s="159"/>
      <c r="D556" s="159"/>
      <c r="E556" s="159"/>
      <c r="F556" s="159"/>
    </row>
    <row r="557" spans="1:8" s="14" customFormat="1" ht="39.75" customHeight="1" x14ac:dyDescent="0.25">
      <c r="A557" s="121" t="s">
        <v>844</v>
      </c>
      <c r="B557" s="121"/>
      <c r="C557" s="121"/>
      <c r="D557" s="121"/>
      <c r="E557" s="121"/>
      <c r="F557" s="121"/>
    </row>
    <row r="558" spans="1:8" ht="51.75" customHeight="1" x14ac:dyDescent="0.25">
      <c r="A558" s="121" t="s">
        <v>845</v>
      </c>
      <c r="B558" s="121"/>
      <c r="C558" s="121"/>
      <c r="D558" s="121"/>
      <c r="E558" s="121"/>
      <c r="F558" s="121"/>
    </row>
  </sheetData>
  <autoFilter ref="A13:I558"/>
  <mergeCells count="77">
    <mergeCell ref="B35:F35"/>
    <mergeCell ref="C32:F32"/>
    <mergeCell ref="C33:F33"/>
    <mergeCell ref="C34:F34"/>
    <mergeCell ref="C38:F38"/>
    <mergeCell ref="C36:F36"/>
    <mergeCell ref="C422:F422"/>
    <mergeCell ref="A558:F558"/>
    <mergeCell ref="A556:F556"/>
    <mergeCell ref="C464:F464"/>
    <mergeCell ref="C465:F465"/>
    <mergeCell ref="C468:F468"/>
    <mergeCell ref="C530:F530"/>
    <mergeCell ref="B440:F440"/>
    <mergeCell ref="C445:F445"/>
    <mergeCell ref="C448:F448"/>
    <mergeCell ref="B425:F425"/>
    <mergeCell ref="B431:F431"/>
    <mergeCell ref="C438:F438"/>
    <mergeCell ref="C439:F439"/>
    <mergeCell ref="C444:F444"/>
    <mergeCell ref="A555:F555"/>
    <mergeCell ref="C410:F410"/>
    <mergeCell ref="C331:F331"/>
    <mergeCell ref="C419:F419"/>
    <mergeCell ref="C420:F420"/>
    <mergeCell ref="B421:F421"/>
    <mergeCell ref="C339:F339"/>
    <mergeCell ref="C343:F343"/>
    <mergeCell ref="C332:F332"/>
    <mergeCell ref="C334:F334"/>
    <mergeCell ref="C401:F401"/>
    <mergeCell ref="C393:F393"/>
    <mergeCell ref="C392:F392"/>
    <mergeCell ref="C395:F395"/>
    <mergeCell ref="A12:A13"/>
    <mergeCell ref="C16:F16"/>
    <mergeCell ref="C17:F17"/>
    <mergeCell ref="C18:F18"/>
    <mergeCell ref="C19:F19"/>
    <mergeCell ref="B14:F14"/>
    <mergeCell ref="B12:B13"/>
    <mergeCell ref="C12:C13"/>
    <mergeCell ref="D12:F12"/>
    <mergeCell ref="B15:F15"/>
    <mergeCell ref="C20:F20"/>
    <mergeCell ref="C347:F347"/>
    <mergeCell ref="C385:F385"/>
    <mergeCell ref="B227:F227"/>
    <mergeCell ref="C277:F277"/>
    <mergeCell ref="C278:F278"/>
    <mergeCell ref="C330:F330"/>
    <mergeCell ref="C23:F23"/>
    <mergeCell ref="C28:F28"/>
    <mergeCell ref="C22:F22"/>
    <mergeCell ref="B276:F276"/>
    <mergeCell ref="C31:F31"/>
    <mergeCell ref="C39:F39"/>
    <mergeCell ref="C40:F40"/>
    <mergeCell ref="C41:F41"/>
    <mergeCell ref="C226:F226"/>
    <mergeCell ref="A557:F557"/>
    <mergeCell ref="A9:F9"/>
    <mergeCell ref="A10:F10"/>
    <mergeCell ref="C333:F333"/>
    <mergeCell ref="C42:F42"/>
    <mergeCell ref="C424:F424"/>
    <mergeCell ref="C449:F449"/>
    <mergeCell ref="C461:F461"/>
    <mergeCell ref="C423:F423"/>
    <mergeCell ref="C462:F462"/>
    <mergeCell ref="C463:F463"/>
    <mergeCell ref="C447:F447"/>
    <mergeCell ref="C458:F458"/>
    <mergeCell ref="C459:F459"/>
    <mergeCell ref="C460:F460"/>
    <mergeCell ref="C21:F21"/>
  </mergeCells>
  <pageMargins left="0.70866141732283472" right="0.70866141732283472" top="0.74803149606299213" bottom="0.74803149606299213" header="0.31496062992125984" footer="0.31496062992125984"/>
  <pageSetup paperSize="8" scale="80" fitToHeight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view="pageBreakPreview" topLeftCell="A46" zoomScaleNormal="100" zoomScaleSheetLayoutView="100" workbookViewId="0">
      <selection activeCell="F39" sqref="F39"/>
    </sheetView>
  </sheetViews>
  <sheetFormatPr defaultColWidth="6" defaultRowHeight="15.75" x14ac:dyDescent="0.25"/>
  <cols>
    <col min="1" max="1" width="8.140625" style="29" customWidth="1"/>
    <col min="2" max="2" width="30.28515625" style="29" customWidth="1"/>
    <col min="3" max="3" width="11" style="29" customWidth="1"/>
    <col min="4" max="5" width="16.28515625" style="29" customWidth="1"/>
    <col min="6" max="6" width="10.85546875" style="29" customWidth="1"/>
    <col min="7" max="7" width="15" style="29" customWidth="1"/>
    <col min="8" max="8" width="14.28515625" style="29" customWidth="1"/>
    <col min="9" max="9" width="12.140625" style="1" customWidth="1"/>
    <col min="10" max="10" width="10.28515625" style="1" customWidth="1"/>
    <col min="11" max="245" width="6" style="1"/>
    <col min="246" max="246" width="5.7109375" style="1" customWidth="1"/>
    <col min="247" max="247" width="30.28515625" style="1" customWidth="1"/>
    <col min="248" max="248" width="11" style="1" customWidth="1"/>
    <col min="249" max="249" width="19.85546875" style="1" customWidth="1"/>
    <col min="250" max="250" width="18.85546875" style="1" customWidth="1"/>
    <col min="251" max="253" width="15.42578125" style="1" customWidth="1"/>
    <col min="254" max="501" width="6" style="1"/>
    <col min="502" max="502" width="5.7109375" style="1" customWidth="1"/>
    <col min="503" max="503" width="30.28515625" style="1" customWidth="1"/>
    <col min="504" max="504" width="11" style="1" customWidth="1"/>
    <col min="505" max="505" width="19.85546875" style="1" customWidth="1"/>
    <col min="506" max="506" width="18.85546875" style="1" customWidth="1"/>
    <col min="507" max="509" width="15.42578125" style="1" customWidth="1"/>
    <col min="510" max="757" width="6" style="1"/>
    <col min="758" max="758" width="5.7109375" style="1" customWidth="1"/>
    <col min="759" max="759" width="30.28515625" style="1" customWidth="1"/>
    <col min="760" max="760" width="11" style="1" customWidth="1"/>
    <col min="761" max="761" width="19.85546875" style="1" customWidth="1"/>
    <col min="762" max="762" width="18.85546875" style="1" customWidth="1"/>
    <col min="763" max="765" width="15.42578125" style="1" customWidth="1"/>
    <col min="766" max="1013" width="6" style="1"/>
    <col min="1014" max="1014" width="5.7109375" style="1" customWidth="1"/>
    <col min="1015" max="1015" width="30.28515625" style="1" customWidth="1"/>
    <col min="1016" max="1016" width="11" style="1" customWidth="1"/>
    <col min="1017" max="1017" width="19.85546875" style="1" customWidth="1"/>
    <col min="1018" max="1018" width="18.85546875" style="1" customWidth="1"/>
    <col min="1019" max="1021" width="15.42578125" style="1" customWidth="1"/>
    <col min="1022" max="1269" width="6" style="1"/>
    <col min="1270" max="1270" width="5.7109375" style="1" customWidth="1"/>
    <col min="1271" max="1271" width="30.28515625" style="1" customWidth="1"/>
    <col min="1272" max="1272" width="11" style="1" customWidth="1"/>
    <col min="1273" max="1273" width="19.85546875" style="1" customWidth="1"/>
    <col min="1274" max="1274" width="18.85546875" style="1" customWidth="1"/>
    <col min="1275" max="1277" width="15.42578125" style="1" customWidth="1"/>
    <col min="1278" max="1525" width="6" style="1"/>
    <col min="1526" max="1526" width="5.7109375" style="1" customWidth="1"/>
    <col min="1527" max="1527" width="30.28515625" style="1" customWidth="1"/>
    <col min="1528" max="1528" width="11" style="1" customWidth="1"/>
    <col min="1529" max="1529" width="19.85546875" style="1" customWidth="1"/>
    <col min="1530" max="1530" width="18.85546875" style="1" customWidth="1"/>
    <col min="1531" max="1533" width="15.42578125" style="1" customWidth="1"/>
    <col min="1534" max="1781" width="6" style="1"/>
    <col min="1782" max="1782" width="5.7109375" style="1" customWidth="1"/>
    <col min="1783" max="1783" width="30.28515625" style="1" customWidth="1"/>
    <col min="1784" max="1784" width="11" style="1" customWidth="1"/>
    <col min="1785" max="1785" width="19.85546875" style="1" customWidth="1"/>
    <col min="1786" max="1786" width="18.85546875" style="1" customWidth="1"/>
    <col min="1787" max="1789" width="15.42578125" style="1" customWidth="1"/>
    <col min="1790" max="2037" width="6" style="1"/>
    <col min="2038" max="2038" width="5.7109375" style="1" customWidth="1"/>
    <col min="2039" max="2039" width="30.28515625" style="1" customWidth="1"/>
    <col min="2040" max="2040" width="11" style="1" customWidth="1"/>
    <col min="2041" max="2041" width="19.85546875" style="1" customWidth="1"/>
    <col min="2042" max="2042" width="18.85546875" style="1" customWidth="1"/>
    <col min="2043" max="2045" width="15.42578125" style="1" customWidth="1"/>
    <col min="2046" max="2293" width="6" style="1"/>
    <col min="2294" max="2294" width="5.7109375" style="1" customWidth="1"/>
    <col min="2295" max="2295" width="30.28515625" style="1" customWidth="1"/>
    <col min="2296" max="2296" width="11" style="1" customWidth="1"/>
    <col min="2297" max="2297" width="19.85546875" style="1" customWidth="1"/>
    <col min="2298" max="2298" width="18.85546875" style="1" customWidth="1"/>
    <col min="2299" max="2301" width="15.42578125" style="1" customWidth="1"/>
    <col min="2302" max="2549" width="6" style="1"/>
    <col min="2550" max="2550" width="5.7109375" style="1" customWidth="1"/>
    <col min="2551" max="2551" width="30.28515625" style="1" customWidth="1"/>
    <col min="2552" max="2552" width="11" style="1" customWidth="1"/>
    <col min="2553" max="2553" width="19.85546875" style="1" customWidth="1"/>
    <col min="2554" max="2554" width="18.85546875" style="1" customWidth="1"/>
    <col min="2555" max="2557" width="15.42578125" style="1" customWidth="1"/>
    <col min="2558" max="2805" width="6" style="1"/>
    <col min="2806" max="2806" width="5.7109375" style="1" customWidth="1"/>
    <col min="2807" max="2807" width="30.28515625" style="1" customWidth="1"/>
    <col min="2808" max="2808" width="11" style="1" customWidth="1"/>
    <col min="2809" max="2809" width="19.85546875" style="1" customWidth="1"/>
    <col min="2810" max="2810" width="18.85546875" style="1" customWidth="1"/>
    <col min="2811" max="2813" width="15.42578125" style="1" customWidth="1"/>
    <col min="2814" max="3061" width="6" style="1"/>
    <col min="3062" max="3062" width="5.7109375" style="1" customWidth="1"/>
    <col min="3063" max="3063" width="30.28515625" style="1" customWidth="1"/>
    <col min="3064" max="3064" width="11" style="1" customWidth="1"/>
    <col min="3065" max="3065" width="19.85546875" style="1" customWidth="1"/>
    <col min="3066" max="3066" width="18.85546875" style="1" customWidth="1"/>
    <col min="3067" max="3069" width="15.42578125" style="1" customWidth="1"/>
    <col min="3070" max="3317" width="6" style="1"/>
    <col min="3318" max="3318" width="5.7109375" style="1" customWidth="1"/>
    <col min="3319" max="3319" width="30.28515625" style="1" customWidth="1"/>
    <col min="3320" max="3320" width="11" style="1" customWidth="1"/>
    <col min="3321" max="3321" width="19.85546875" style="1" customWidth="1"/>
    <col min="3322" max="3322" width="18.85546875" style="1" customWidth="1"/>
    <col min="3323" max="3325" width="15.42578125" style="1" customWidth="1"/>
    <col min="3326" max="3573" width="6" style="1"/>
    <col min="3574" max="3574" width="5.7109375" style="1" customWidth="1"/>
    <col min="3575" max="3575" width="30.28515625" style="1" customWidth="1"/>
    <col min="3576" max="3576" width="11" style="1" customWidth="1"/>
    <col min="3577" max="3577" width="19.85546875" style="1" customWidth="1"/>
    <col min="3578" max="3578" width="18.85546875" style="1" customWidth="1"/>
    <col min="3579" max="3581" width="15.42578125" style="1" customWidth="1"/>
    <col min="3582" max="3829" width="6" style="1"/>
    <col min="3830" max="3830" width="5.7109375" style="1" customWidth="1"/>
    <col min="3831" max="3831" width="30.28515625" style="1" customWidth="1"/>
    <col min="3832" max="3832" width="11" style="1" customWidth="1"/>
    <col min="3833" max="3833" width="19.85546875" style="1" customWidth="1"/>
    <col min="3834" max="3834" width="18.85546875" style="1" customWidth="1"/>
    <col min="3835" max="3837" width="15.42578125" style="1" customWidth="1"/>
    <col min="3838" max="4085" width="6" style="1"/>
    <col min="4086" max="4086" width="5.7109375" style="1" customWidth="1"/>
    <col min="4087" max="4087" width="30.28515625" style="1" customWidth="1"/>
    <col min="4088" max="4088" width="11" style="1" customWidth="1"/>
    <col min="4089" max="4089" width="19.85546875" style="1" customWidth="1"/>
    <col min="4090" max="4090" width="18.85546875" style="1" customWidth="1"/>
    <col min="4091" max="4093" width="15.42578125" style="1" customWidth="1"/>
    <col min="4094" max="4341" width="6" style="1"/>
    <col min="4342" max="4342" width="5.7109375" style="1" customWidth="1"/>
    <col min="4343" max="4343" width="30.28515625" style="1" customWidth="1"/>
    <col min="4344" max="4344" width="11" style="1" customWidth="1"/>
    <col min="4345" max="4345" width="19.85546875" style="1" customWidth="1"/>
    <col min="4346" max="4346" width="18.85546875" style="1" customWidth="1"/>
    <col min="4347" max="4349" width="15.42578125" style="1" customWidth="1"/>
    <col min="4350" max="4597" width="6" style="1"/>
    <col min="4598" max="4598" width="5.7109375" style="1" customWidth="1"/>
    <col min="4599" max="4599" width="30.28515625" style="1" customWidth="1"/>
    <col min="4600" max="4600" width="11" style="1" customWidth="1"/>
    <col min="4601" max="4601" width="19.85546875" style="1" customWidth="1"/>
    <col min="4602" max="4602" width="18.85546875" style="1" customWidth="1"/>
    <col min="4603" max="4605" width="15.42578125" style="1" customWidth="1"/>
    <col min="4606" max="4853" width="6" style="1"/>
    <col min="4854" max="4854" width="5.7109375" style="1" customWidth="1"/>
    <col min="4855" max="4855" width="30.28515625" style="1" customWidth="1"/>
    <col min="4856" max="4856" width="11" style="1" customWidth="1"/>
    <col min="4857" max="4857" width="19.85546875" style="1" customWidth="1"/>
    <col min="4858" max="4858" width="18.85546875" style="1" customWidth="1"/>
    <col min="4859" max="4861" width="15.42578125" style="1" customWidth="1"/>
    <col min="4862" max="5109" width="6" style="1"/>
    <col min="5110" max="5110" width="5.7109375" style="1" customWidth="1"/>
    <col min="5111" max="5111" width="30.28515625" style="1" customWidth="1"/>
    <col min="5112" max="5112" width="11" style="1" customWidth="1"/>
    <col min="5113" max="5113" width="19.85546875" style="1" customWidth="1"/>
    <col min="5114" max="5114" width="18.85546875" style="1" customWidth="1"/>
    <col min="5115" max="5117" width="15.42578125" style="1" customWidth="1"/>
    <col min="5118" max="5365" width="6" style="1"/>
    <col min="5366" max="5366" width="5.7109375" style="1" customWidth="1"/>
    <col min="5367" max="5367" width="30.28515625" style="1" customWidth="1"/>
    <col min="5368" max="5368" width="11" style="1" customWidth="1"/>
    <col min="5369" max="5369" width="19.85546875" style="1" customWidth="1"/>
    <col min="5370" max="5370" width="18.85546875" style="1" customWidth="1"/>
    <col min="5371" max="5373" width="15.42578125" style="1" customWidth="1"/>
    <col min="5374" max="5621" width="6" style="1"/>
    <col min="5622" max="5622" width="5.7109375" style="1" customWidth="1"/>
    <col min="5623" max="5623" width="30.28515625" style="1" customWidth="1"/>
    <col min="5624" max="5624" width="11" style="1" customWidth="1"/>
    <col min="5625" max="5625" width="19.85546875" style="1" customWidth="1"/>
    <col min="5626" max="5626" width="18.85546875" style="1" customWidth="1"/>
    <col min="5627" max="5629" width="15.42578125" style="1" customWidth="1"/>
    <col min="5630" max="5877" width="6" style="1"/>
    <col min="5878" max="5878" width="5.7109375" style="1" customWidth="1"/>
    <col min="5879" max="5879" width="30.28515625" style="1" customWidth="1"/>
    <col min="5880" max="5880" width="11" style="1" customWidth="1"/>
    <col min="5881" max="5881" width="19.85546875" style="1" customWidth="1"/>
    <col min="5882" max="5882" width="18.85546875" style="1" customWidth="1"/>
    <col min="5883" max="5885" width="15.42578125" style="1" customWidth="1"/>
    <col min="5886" max="6133" width="6" style="1"/>
    <col min="6134" max="6134" width="5.7109375" style="1" customWidth="1"/>
    <col min="6135" max="6135" width="30.28515625" style="1" customWidth="1"/>
    <col min="6136" max="6136" width="11" style="1" customWidth="1"/>
    <col min="6137" max="6137" width="19.85546875" style="1" customWidth="1"/>
    <col min="6138" max="6138" width="18.85546875" style="1" customWidth="1"/>
    <col min="6139" max="6141" width="15.42578125" style="1" customWidth="1"/>
    <col min="6142" max="6389" width="6" style="1"/>
    <col min="6390" max="6390" width="5.7109375" style="1" customWidth="1"/>
    <col min="6391" max="6391" width="30.28515625" style="1" customWidth="1"/>
    <col min="6392" max="6392" width="11" style="1" customWidth="1"/>
    <col min="6393" max="6393" width="19.85546875" style="1" customWidth="1"/>
    <col min="6394" max="6394" width="18.85546875" style="1" customWidth="1"/>
    <col min="6395" max="6397" width="15.42578125" style="1" customWidth="1"/>
    <col min="6398" max="6645" width="6" style="1"/>
    <col min="6646" max="6646" width="5.7109375" style="1" customWidth="1"/>
    <col min="6647" max="6647" width="30.28515625" style="1" customWidth="1"/>
    <col min="6648" max="6648" width="11" style="1" customWidth="1"/>
    <col min="6649" max="6649" width="19.85546875" style="1" customWidth="1"/>
    <col min="6650" max="6650" width="18.85546875" style="1" customWidth="1"/>
    <col min="6651" max="6653" width="15.42578125" style="1" customWidth="1"/>
    <col min="6654" max="6901" width="6" style="1"/>
    <col min="6902" max="6902" width="5.7109375" style="1" customWidth="1"/>
    <col min="6903" max="6903" width="30.28515625" style="1" customWidth="1"/>
    <col min="6904" max="6904" width="11" style="1" customWidth="1"/>
    <col min="6905" max="6905" width="19.85546875" style="1" customWidth="1"/>
    <col min="6906" max="6906" width="18.85546875" style="1" customWidth="1"/>
    <col min="6907" max="6909" width="15.42578125" style="1" customWidth="1"/>
    <col min="6910" max="7157" width="6" style="1"/>
    <col min="7158" max="7158" width="5.7109375" style="1" customWidth="1"/>
    <col min="7159" max="7159" width="30.28515625" style="1" customWidth="1"/>
    <col min="7160" max="7160" width="11" style="1" customWidth="1"/>
    <col min="7161" max="7161" width="19.85546875" style="1" customWidth="1"/>
    <col min="7162" max="7162" width="18.85546875" style="1" customWidth="1"/>
    <col min="7163" max="7165" width="15.42578125" style="1" customWidth="1"/>
    <col min="7166" max="7413" width="6" style="1"/>
    <col min="7414" max="7414" width="5.7109375" style="1" customWidth="1"/>
    <col min="7415" max="7415" width="30.28515625" style="1" customWidth="1"/>
    <col min="7416" max="7416" width="11" style="1" customWidth="1"/>
    <col min="7417" max="7417" width="19.85546875" style="1" customWidth="1"/>
    <col min="7418" max="7418" width="18.85546875" style="1" customWidth="1"/>
    <col min="7419" max="7421" width="15.42578125" style="1" customWidth="1"/>
    <col min="7422" max="7669" width="6" style="1"/>
    <col min="7670" max="7670" width="5.7109375" style="1" customWidth="1"/>
    <col min="7671" max="7671" width="30.28515625" style="1" customWidth="1"/>
    <col min="7672" max="7672" width="11" style="1" customWidth="1"/>
    <col min="7673" max="7673" width="19.85546875" style="1" customWidth="1"/>
    <col min="7674" max="7674" width="18.85546875" style="1" customWidth="1"/>
    <col min="7675" max="7677" width="15.42578125" style="1" customWidth="1"/>
    <col min="7678" max="7925" width="6" style="1"/>
    <col min="7926" max="7926" width="5.7109375" style="1" customWidth="1"/>
    <col min="7927" max="7927" width="30.28515625" style="1" customWidth="1"/>
    <col min="7928" max="7928" width="11" style="1" customWidth="1"/>
    <col min="7929" max="7929" width="19.85546875" style="1" customWidth="1"/>
    <col min="7930" max="7930" width="18.85546875" style="1" customWidth="1"/>
    <col min="7931" max="7933" width="15.42578125" style="1" customWidth="1"/>
    <col min="7934" max="8181" width="6" style="1"/>
    <col min="8182" max="8182" width="5.7109375" style="1" customWidth="1"/>
    <col min="8183" max="8183" width="30.28515625" style="1" customWidth="1"/>
    <col min="8184" max="8184" width="11" style="1" customWidth="1"/>
    <col min="8185" max="8185" width="19.85546875" style="1" customWidth="1"/>
    <col min="8186" max="8186" width="18.85546875" style="1" customWidth="1"/>
    <col min="8187" max="8189" width="15.42578125" style="1" customWidth="1"/>
    <col min="8190" max="8437" width="6" style="1"/>
    <col min="8438" max="8438" width="5.7109375" style="1" customWidth="1"/>
    <col min="8439" max="8439" width="30.28515625" style="1" customWidth="1"/>
    <col min="8440" max="8440" width="11" style="1" customWidth="1"/>
    <col min="8441" max="8441" width="19.85546875" style="1" customWidth="1"/>
    <col min="8442" max="8442" width="18.85546875" style="1" customWidth="1"/>
    <col min="8443" max="8445" width="15.42578125" style="1" customWidth="1"/>
    <col min="8446" max="8693" width="6" style="1"/>
    <col min="8694" max="8694" width="5.7109375" style="1" customWidth="1"/>
    <col min="8695" max="8695" width="30.28515625" style="1" customWidth="1"/>
    <col min="8696" max="8696" width="11" style="1" customWidth="1"/>
    <col min="8697" max="8697" width="19.85546875" style="1" customWidth="1"/>
    <col min="8698" max="8698" width="18.85546875" style="1" customWidth="1"/>
    <col min="8699" max="8701" width="15.42578125" style="1" customWidth="1"/>
    <col min="8702" max="8949" width="6" style="1"/>
    <col min="8950" max="8950" width="5.7109375" style="1" customWidth="1"/>
    <col min="8951" max="8951" width="30.28515625" style="1" customWidth="1"/>
    <col min="8952" max="8952" width="11" style="1" customWidth="1"/>
    <col min="8953" max="8953" width="19.85546875" style="1" customWidth="1"/>
    <col min="8954" max="8954" width="18.85546875" style="1" customWidth="1"/>
    <col min="8955" max="8957" width="15.42578125" style="1" customWidth="1"/>
    <col min="8958" max="9205" width="6" style="1"/>
    <col min="9206" max="9206" width="5.7109375" style="1" customWidth="1"/>
    <col min="9207" max="9207" width="30.28515625" style="1" customWidth="1"/>
    <col min="9208" max="9208" width="11" style="1" customWidth="1"/>
    <col min="9209" max="9209" width="19.85546875" style="1" customWidth="1"/>
    <col min="9210" max="9210" width="18.85546875" style="1" customWidth="1"/>
    <col min="9211" max="9213" width="15.42578125" style="1" customWidth="1"/>
    <col min="9214" max="9461" width="6" style="1"/>
    <col min="9462" max="9462" width="5.7109375" style="1" customWidth="1"/>
    <col min="9463" max="9463" width="30.28515625" style="1" customWidth="1"/>
    <col min="9464" max="9464" width="11" style="1" customWidth="1"/>
    <col min="9465" max="9465" width="19.85546875" style="1" customWidth="1"/>
    <col min="9466" max="9466" width="18.85546875" style="1" customWidth="1"/>
    <col min="9467" max="9469" width="15.42578125" style="1" customWidth="1"/>
    <col min="9470" max="9717" width="6" style="1"/>
    <col min="9718" max="9718" width="5.7109375" style="1" customWidth="1"/>
    <col min="9719" max="9719" width="30.28515625" style="1" customWidth="1"/>
    <col min="9720" max="9720" width="11" style="1" customWidth="1"/>
    <col min="9721" max="9721" width="19.85546875" style="1" customWidth="1"/>
    <col min="9722" max="9722" width="18.85546875" style="1" customWidth="1"/>
    <col min="9723" max="9725" width="15.42578125" style="1" customWidth="1"/>
    <col min="9726" max="9973" width="6" style="1"/>
    <col min="9974" max="9974" width="5.7109375" style="1" customWidth="1"/>
    <col min="9975" max="9975" width="30.28515625" style="1" customWidth="1"/>
    <col min="9976" max="9976" width="11" style="1" customWidth="1"/>
    <col min="9977" max="9977" width="19.85546875" style="1" customWidth="1"/>
    <col min="9978" max="9978" width="18.85546875" style="1" customWidth="1"/>
    <col min="9979" max="9981" width="15.42578125" style="1" customWidth="1"/>
    <col min="9982" max="10229" width="6" style="1"/>
    <col min="10230" max="10230" width="5.7109375" style="1" customWidth="1"/>
    <col min="10231" max="10231" width="30.28515625" style="1" customWidth="1"/>
    <col min="10232" max="10232" width="11" style="1" customWidth="1"/>
    <col min="10233" max="10233" width="19.85546875" style="1" customWidth="1"/>
    <col min="10234" max="10234" width="18.85546875" style="1" customWidth="1"/>
    <col min="10235" max="10237" width="15.42578125" style="1" customWidth="1"/>
    <col min="10238" max="10485" width="6" style="1"/>
    <col min="10486" max="10486" width="5.7109375" style="1" customWidth="1"/>
    <col min="10487" max="10487" width="30.28515625" style="1" customWidth="1"/>
    <col min="10488" max="10488" width="11" style="1" customWidth="1"/>
    <col min="10489" max="10489" width="19.85546875" style="1" customWidth="1"/>
    <col min="10490" max="10490" width="18.85546875" style="1" customWidth="1"/>
    <col min="10491" max="10493" width="15.42578125" style="1" customWidth="1"/>
    <col min="10494" max="10741" width="6" style="1"/>
    <col min="10742" max="10742" width="5.7109375" style="1" customWidth="1"/>
    <col min="10743" max="10743" width="30.28515625" style="1" customWidth="1"/>
    <col min="10744" max="10744" width="11" style="1" customWidth="1"/>
    <col min="10745" max="10745" width="19.85546875" style="1" customWidth="1"/>
    <col min="10746" max="10746" width="18.85546875" style="1" customWidth="1"/>
    <col min="10747" max="10749" width="15.42578125" style="1" customWidth="1"/>
    <col min="10750" max="10997" width="6" style="1"/>
    <col min="10998" max="10998" width="5.7109375" style="1" customWidth="1"/>
    <col min="10999" max="10999" width="30.28515625" style="1" customWidth="1"/>
    <col min="11000" max="11000" width="11" style="1" customWidth="1"/>
    <col min="11001" max="11001" width="19.85546875" style="1" customWidth="1"/>
    <col min="11002" max="11002" width="18.85546875" style="1" customWidth="1"/>
    <col min="11003" max="11005" width="15.42578125" style="1" customWidth="1"/>
    <col min="11006" max="11253" width="6" style="1"/>
    <col min="11254" max="11254" width="5.7109375" style="1" customWidth="1"/>
    <col min="11255" max="11255" width="30.28515625" style="1" customWidth="1"/>
    <col min="11256" max="11256" width="11" style="1" customWidth="1"/>
    <col min="11257" max="11257" width="19.85546875" style="1" customWidth="1"/>
    <col min="11258" max="11258" width="18.85546875" style="1" customWidth="1"/>
    <col min="11259" max="11261" width="15.42578125" style="1" customWidth="1"/>
    <col min="11262" max="11509" width="6" style="1"/>
    <col min="11510" max="11510" width="5.7109375" style="1" customWidth="1"/>
    <col min="11511" max="11511" width="30.28515625" style="1" customWidth="1"/>
    <col min="11512" max="11512" width="11" style="1" customWidth="1"/>
    <col min="11513" max="11513" width="19.85546875" style="1" customWidth="1"/>
    <col min="11514" max="11514" width="18.85546875" style="1" customWidth="1"/>
    <col min="11515" max="11517" width="15.42578125" style="1" customWidth="1"/>
    <col min="11518" max="11765" width="6" style="1"/>
    <col min="11766" max="11766" width="5.7109375" style="1" customWidth="1"/>
    <col min="11767" max="11767" width="30.28515625" style="1" customWidth="1"/>
    <col min="11768" max="11768" width="11" style="1" customWidth="1"/>
    <col min="11769" max="11769" width="19.85546875" style="1" customWidth="1"/>
    <col min="11770" max="11770" width="18.85546875" style="1" customWidth="1"/>
    <col min="11771" max="11773" width="15.42578125" style="1" customWidth="1"/>
    <col min="11774" max="12021" width="6" style="1"/>
    <col min="12022" max="12022" width="5.7109375" style="1" customWidth="1"/>
    <col min="12023" max="12023" width="30.28515625" style="1" customWidth="1"/>
    <col min="12024" max="12024" width="11" style="1" customWidth="1"/>
    <col min="12025" max="12025" width="19.85546875" style="1" customWidth="1"/>
    <col min="12026" max="12026" width="18.85546875" style="1" customWidth="1"/>
    <col min="12027" max="12029" width="15.42578125" style="1" customWidth="1"/>
    <col min="12030" max="12277" width="6" style="1"/>
    <col min="12278" max="12278" width="5.7109375" style="1" customWidth="1"/>
    <col min="12279" max="12279" width="30.28515625" style="1" customWidth="1"/>
    <col min="12280" max="12280" width="11" style="1" customWidth="1"/>
    <col min="12281" max="12281" width="19.85546875" style="1" customWidth="1"/>
    <col min="12282" max="12282" width="18.85546875" style="1" customWidth="1"/>
    <col min="12283" max="12285" width="15.42578125" style="1" customWidth="1"/>
    <col min="12286" max="12533" width="6" style="1"/>
    <col min="12534" max="12534" width="5.7109375" style="1" customWidth="1"/>
    <col min="12535" max="12535" width="30.28515625" style="1" customWidth="1"/>
    <col min="12536" max="12536" width="11" style="1" customWidth="1"/>
    <col min="12537" max="12537" width="19.85546875" style="1" customWidth="1"/>
    <col min="12538" max="12538" width="18.85546875" style="1" customWidth="1"/>
    <col min="12539" max="12541" width="15.42578125" style="1" customWidth="1"/>
    <col min="12542" max="12789" width="6" style="1"/>
    <col min="12790" max="12790" width="5.7109375" style="1" customWidth="1"/>
    <col min="12791" max="12791" width="30.28515625" style="1" customWidth="1"/>
    <col min="12792" max="12792" width="11" style="1" customWidth="1"/>
    <col min="12793" max="12793" width="19.85546875" style="1" customWidth="1"/>
    <col min="12794" max="12794" width="18.85546875" style="1" customWidth="1"/>
    <col min="12795" max="12797" width="15.42578125" style="1" customWidth="1"/>
    <col min="12798" max="13045" width="6" style="1"/>
    <col min="13046" max="13046" width="5.7109375" style="1" customWidth="1"/>
    <col min="13047" max="13047" width="30.28515625" style="1" customWidth="1"/>
    <col min="13048" max="13048" width="11" style="1" customWidth="1"/>
    <col min="13049" max="13049" width="19.85546875" style="1" customWidth="1"/>
    <col min="13050" max="13050" width="18.85546875" style="1" customWidth="1"/>
    <col min="13051" max="13053" width="15.42578125" style="1" customWidth="1"/>
    <col min="13054" max="13301" width="6" style="1"/>
    <col min="13302" max="13302" width="5.7109375" style="1" customWidth="1"/>
    <col min="13303" max="13303" width="30.28515625" style="1" customWidth="1"/>
    <col min="13304" max="13304" width="11" style="1" customWidth="1"/>
    <col min="13305" max="13305" width="19.85546875" style="1" customWidth="1"/>
    <col min="13306" max="13306" width="18.85546875" style="1" customWidth="1"/>
    <col min="13307" max="13309" width="15.42578125" style="1" customWidth="1"/>
    <col min="13310" max="13557" width="6" style="1"/>
    <col min="13558" max="13558" width="5.7109375" style="1" customWidth="1"/>
    <col min="13559" max="13559" width="30.28515625" style="1" customWidth="1"/>
    <col min="13560" max="13560" width="11" style="1" customWidth="1"/>
    <col min="13561" max="13561" width="19.85546875" style="1" customWidth="1"/>
    <col min="13562" max="13562" width="18.85546875" style="1" customWidth="1"/>
    <col min="13563" max="13565" width="15.42578125" style="1" customWidth="1"/>
    <col min="13566" max="13813" width="6" style="1"/>
    <col min="13814" max="13814" width="5.7109375" style="1" customWidth="1"/>
    <col min="13815" max="13815" width="30.28515625" style="1" customWidth="1"/>
    <col min="13816" max="13816" width="11" style="1" customWidth="1"/>
    <col min="13817" max="13817" width="19.85546875" style="1" customWidth="1"/>
    <col min="13818" max="13818" width="18.85546875" style="1" customWidth="1"/>
    <col min="13819" max="13821" width="15.42578125" style="1" customWidth="1"/>
    <col min="13822" max="14069" width="6" style="1"/>
    <col min="14070" max="14070" width="5.7109375" style="1" customWidth="1"/>
    <col min="14071" max="14071" width="30.28515625" style="1" customWidth="1"/>
    <col min="14072" max="14072" width="11" style="1" customWidth="1"/>
    <col min="14073" max="14073" width="19.85546875" style="1" customWidth="1"/>
    <col min="14074" max="14074" width="18.85546875" style="1" customWidth="1"/>
    <col min="14075" max="14077" width="15.42578125" style="1" customWidth="1"/>
    <col min="14078" max="14325" width="6" style="1"/>
    <col min="14326" max="14326" width="5.7109375" style="1" customWidth="1"/>
    <col min="14327" max="14327" width="30.28515625" style="1" customWidth="1"/>
    <col min="14328" max="14328" width="11" style="1" customWidth="1"/>
    <col min="14329" max="14329" width="19.85546875" style="1" customWidth="1"/>
    <col min="14330" max="14330" width="18.85546875" style="1" customWidth="1"/>
    <col min="14331" max="14333" width="15.42578125" style="1" customWidth="1"/>
    <col min="14334" max="14581" width="6" style="1"/>
    <col min="14582" max="14582" width="5.7109375" style="1" customWidth="1"/>
    <col min="14583" max="14583" width="30.28515625" style="1" customWidth="1"/>
    <col min="14584" max="14584" width="11" style="1" customWidth="1"/>
    <col min="14585" max="14585" width="19.85546875" style="1" customWidth="1"/>
    <col min="14586" max="14586" width="18.85546875" style="1" customWidth="1"/>
    <col min="14587" max="14589" width="15.42578125" style="1" customWidth="1"/>
    <col min="14590" max="14837" width="6" style="1"/>
    <col min="14838" max="14838" width="5.7109375" style="1" customWidth="1"/>
    <col min="14839" max="14839" width="30.28515625" style="1" customWidth="1"/>
    <col min="14840" max="14840" width="11" style="1" customWidth="1"/>
    <col min="14841" max="14841" width="19.85546875" style="1" customWidth="1"/>
    <col min="14842" max="14842" width="18.85546875" style="1" customWidth="1"/>
    <col min="14843" max="14845" width="15.42578125" style="1" customWidth="1"/>
    <col min="14846" max="15093" width="6" style="1"/>
    <col min="15094" max="15094" width="5.7109375" style="1" customWidth="1"/>
    <col min="15095" max="15095" width="30.28515625" style="1" customWidth="1"/>
    <col min="15096" max="15096" width="11" style="1" customWidth="1"/>
    <col min="15097" max="15097" width="19.85546875" style="1" customWidth="1"/>
    <col min="15098" max="15098" width="18.85546875" style="1" customWidth="1"/>
    <col min="15099" max="15101" width="15.42578125" style="1" customWidth="1"/>
    <col min="15102" max="15349" width="6" style="1"/>
    <col min="15350" max="15350" width="5.7109375" style="1" customWidth="1"/>
    <col min="15351" max="15351" width="30.28515625" style="1" customWidth="1"/>
    <col min="15352" max="15352" width="11" style="1" customWidth="1"/>
    <col min="15353" max="15353" width="19.85546875" style="1" customWidth="1"/>
    <col min="15354" max="15354" width="18.85546875" style="1" customWidth="1"/>
    <col min="15355" max="15357" width="15.42578125" style="1" customWidth="1"/>
    <col min="15358" max="15605" width="6" style="1"/>
    <col min="15606" max="15606" width="5.7109375" style="1" customWidth="1"/>
    <col min="15607" max="15607" width="30.28515625" style="1" customWidth="1"/>
    <col min="15608" max="15608" width="11" style="1" customWidth="1"/>
    <col min="15609" max="15609" width="19.85546875" style="1" customWidth="1"/>
    <col min="15610" max="15610" width="18.85546875" style="1" customWidth="1"/>
    <col min="15611" max="15613" width="15.42578125" style="1" customWidth="1"/>
    <col min="15614" max="15861" width="6" style="1"/>
    <col min="15862" max="15862" width="5.7109375" style="1" customWidth="1"/>
    <col min="15863" max="15863" width="30.28515625" style="1" customWidth="1"/>
    <col min="15864" max="15864" width="11" style="1" customWidth="1"/>
    <col min="15865" max="15865" width="19.85546875" style="1" customWidth="1"/>
    <col min="15866" max="15866" width="18.85546875" style="1" customWidth="1"/>
    <col min="15867" max="15869" width="15.42578125" style="1" customWidth="1"/>
    <col min="15870" max="16117" width="6" style="1"/>
    <col min="16118" max="16118" width="5.7109375" style="1" customWidth="1"/>
    <col min="16119" max="16119" width="30.28515625" style="1" customWidth="1"/>
    <col min="16120" max="16120" width="11" style="1" customWidth="1"/>
    <col min="16121" max="16121" width="19.85546875" style="1" customWidth="1"/>
    <col min="16122" max="16122" width="18.85546875" style="1" customWidth="1"/>
    <col min="16123" max="16125" width="15.42578125" style="1" customWidth="1"/>
    <col min="16126" max="16384" width="6" style="1"/>
  </cols>
  <sheetData>
    <row r="1" spans="1:9" x14ac:dyDescent="0.25">
      <c r="A1" s="43"/>
      <c r="B1" s="43"/>
      <c r="C1" s="43"/>
      <c r="D1" s="43"/>
      <c r="E1" s="43"/>
      <c r="F1" s="43"/>
      <c r="G1" s="43"/>
      <c r="H1" s="15" t="s">
        <v>305</v>
      </c>
    </row>
    <row r="2" spans="1:9" x14ac:dyDescent="0.25">
      <c r="A2" s="43"/>
      <c r="B2" s="43"/>
      <c r="C2" s="43"/>
      <c r="D2" s="43"/>
      <c r="E2" s="43"/>
      <c r="F2" s="43"/>
      <c r="G2" s="43"/>
      <c r="H2" s="15" t="s">
        <v>452</v>
      </c>
    </row>
    <row r="3" spans="1:9" x14ac:dyDescent="0.25">
      <c r="A3" s="43"/>
      <c r="B3" s="43"/>
      <c r="C3" s="43"/>
      <c r="D3" s="43"/>
      <c r="E3" s="43"/>
      <c r="F3" s="43"/>
      <c r="G3" s="43"/>
      <c r="H3" s="15" t="s">
        <v>930</v>
      </c>
    </row>
    <row r="4" spans="1:9" x14ac:dyDescent="0.25">
      <c r="A4" s="43"/>
      <c r="B4" s="43"/>
      <c r="C4" s="43"/>
      <c r="D4" s="43"/>
      <c r="E4" s="43"/>
      <c r="F4" s="43"/>
      <c r="G4" s="43"/>
      <c r="H4" s="15"/>
    </row>
    <row r="5" spans="1:9" x14ac:dyDescent="0.25">
      <c r="A5" s="43"/>
      <c r="B5" s="43"/>
      <c r="C5" s="43"/>
      <c r="D5" s="43"/>
      <c r="E5" s="43"/>
      <c r="F5" s="43"/>
      <c r="G5" s="43"/>
      <c r="H5" s="15" t="s">
        <v>33</v>
      </c>
    </row>
    <row r="6" spans="1:9" x14ac:dyDescent="0.25">
      <c r="A6" s="43"/>
      <c r="B6" s="43"/>
      <c r="C6" s="43"/>
      <c r="D6" s="43"/>
      <c r="E6" s="43"/>
      <c r="F6" s="43"/>
      <c r="G6" s="43"/>
      <c r="H6" s="15" t="s">
        <v>453</v>
      </c>
    </row>
    <row r="7" spans="1:9" x14ac:dyDescent="0.25">
      <c r="A7" s="43"/>
      <c r="B7" s="43"/>
      <c r="C7" s="43"/>
      <c r="D7" s="43"/>
      <c r="E7" s="43"/>
      <c r="F7" s="43"/>
      <c r="G7" s="43"/>
      <c r="H7" s="15" t="s">
        <v>930</v>
      </c>
    </row>
    <row r="8" spans="1:9" x14ac:dyDescent="0.25">
      <c r="A8" s="43"/>
      <c r="B8" s="43"/>
      <c r="C8" s="43"/>
      <c r="D8" s="43"/>
      <c r="E8" s="43"/>
      <c r="F8" s="43"/>
      <c r="G8" s="43"/>
      <c r="H8" s="43"/>
    </row>
    <row r="9" spans="1:9" s="4" customFormat="1" ht="18.75" x14ac:dyDescent="0.25">
      <c r="A9" s="122" t="s">
        <v>300</v>
      </c>
      <c r="B9" s="122"/>
      <c r="C9" s="122"/>
      <c r="D9" s="122"/>
      <c r="E9" s="122"/>
      <c r="F9" s="122"/>
      <c r="G9" s="122"/>
      <c r="H9" s="122"/>
    </row>
    <row r="10" spans="1:9" s="4" customFormat="1" ht="18.75" x14ac:dyDescent="0.25">
      <c r="A10" s="122" t="s">
        <v>454</v>
      </c>
      <c r="B10" s="122"/>
      <c r="C10" s="122"/>
      <c r="D10" s="122"/>
      <c r="E10" s="122"/>
      <c r="F10" s="122"/>
      <c r="G10" s="122"/>
      <c r="H10" s="122"/>
    </row>
    <row r="11" spans="1:9" ht="18.75" x14ac:dyDescent="0.25">
      <c r="A11" s="43"/>
      <c r="B11" s="44"/>
      <c r="C11" s="44"/>
      <c r="D11" s="44"/>
      <c r="E11" s="44"/>
      <c r="F11" s="43"/>
      <c r="G11" s="45"/>
      <c r="H11" s="45"/>
    </row>
    <row r="12" spans="1:9" ht="18.75" x14ac:dyDescent="0.25">
      <c r="A12" s="167" t="s">
        <v>62</v>
      </c>
      <c r="B12" s="165" t="s">
        <v>63</v>
      </c>
      <c r="C12" s="165" t="s">
        <v>61</v>
      </c>
      <c r="D12" s="166" t="s">
        <v>974</v>
      </c>
      <c r="E12" s="166"/>
      <c r="F12" s="166"/>
      <c r="G12" s="166"/>
      <c r="H12" s="166"/>
      <c r="I12" s="17"/>
    </row>
    <row r="13" spans="1:9" ht="15.75" customHeight="1" x14ac:dyDescent="0.25">
      <c r="A13" s="167"/>
      <c r="B13" s="165"/>
      <c r="C13" s="165"/>
      <c r="D13" s="167" t="s">
        <v>0</v>
      </c>
      <c r="E13" s="167"/>
      <c r="F13" s="167"/>
      <c r="G13" s="167" t="s">
        <v>9</v>
      </c>
      <c r="H13" s="167" t="s">
        <v>50</v>
      </c>
      <c r="I13" s="93"/>
    </row>
    <row r="14" spans="1:9" ht="15.75" customHeight="1" x14ac:dyDescent="0.25">
      <c r="A14" s="167"/>
      <c r="B14" s="165"/>
      <c r="C14" s="165"/>
      <c r="D14" s="165" t="s">
        <v>51</v>
      </c>
      <c r="E14" s="165" t="s">
        <v>52</v>
      </c>
      <c r="F14" s="165" t="s">
        <v>53</v>
      </c>
      <c r="G14" s="167"/>
      <c r="H14" s="167"/>
    </row>
    <row r="15" spans="1:9" x14ac:dyDescent="0.25">
      <c r="A15" s="167"/>
      <c r="B15" s="165"/>
      <c r="C15" s="165"/>
      <c r="D15" s="165"/>
      <c r="E15" s="165"/>
      <c r="F15" s="165"/>
      <c r="G15" s="167"/>
      <c r="H15" s="167"/>
    </row>
    <row r="16" spans="1:9" s="20" customFormat="1" ht="21.75" customHeight="1" x14ac:dyDescent="0.25">
      <c r="A16" s="9" t="s">
        <v>431</v>
      </c>
      <c r="B16" s="11" t="s">
        <v>781</v>
      </c>
      <c r="C16" s="10"/>
      <c r="D16" s="10"/>
      <c r="E16" s="10"/>
      <c r="F16" s="10"/>
      <c r="G16" s="10"/>
      <c r="H16" s="10"/>
    </row>
    <row r="17" spans="1:10" s="20" customFormat="1" ht="22.5" customHeight="1" x14ac:dyDescent="0.25">
      <c r="A17" s="9" t="s">
        <v>432</v>
      </c>
      <c r="B17" s="162" t="s">
        <v>1058</v>
      </c>
      <c r="C17" s="163"/>
      <c r="D17" s="163"/>
      <c r="E17" s="163"/>
      <c r="F17" s="163"/>
      <c r="G17" s="163"/>
      <c r="H17" s="164"/>
    </row>
    <row r="18" spans="1:10" s="4" customFormat="1" ht="126" x14ac:dyDescent="0.25">
      <c r="A18" s="9" t="s">
        <v>433</v>
      </c>
      <c r="B18" s="8" t="s">
        <v>301</v>
      </c>
      <c r="C18" s="6" t="s">
        <v>446</v>
      </c>
      <c r="D18" s="6">
        <v>46691.15</v>
      </c>
      <c r="E18" s="6">
        <v>0</v>
      </c>
      <c r="F18" s="6">
        <f t="shared" ref="F18:F23" si="0">D18+E18</f>
        <v>46691.15</v>
      </c>
      <c r="G18" s="98">
        <f t="shared" ref="G18:G23" si="1">ROUND(F18*0.2,2)</f>
        <v>9338.23</v>
      </c>
      <c r="H18" s="98">
        <f t="shared" ref="H18:H23" si="2">F18+G18</f>
        <v>56029.380000000005</v>
      </c>
      <c r="I18" s="88"/>
      <c r="J18" s="88"/>
    </row>
    <row r="19" spans="1:10" s="4" customFormat="1" ht="31.5" x14ac:dyDescent="0.25">
      <c r="A19" s="9" t="s">
        <v>434</v>
      </c>
      <c r="B19" s="8" t="s">
        <v>55</v>
      </c>
      <c r="C19" s="6" t="s">
        <v>447</v>
      </c>
      <c r="D19" s="6">
        <v>29333.33</v>
      </c>
      <c r="E19" s="6">
        <v>0</v>
      </c>
      <c r="F19" s="6">
        <f t="shared" si="0"/>
        <v>29333.33</v>
      </c>
      <c r="G19" s="98">
        <f t="shared" si="1"/>
        <v>5866.67</v>
      </c>
      <c r="H19" s="98">
        <f t="shared" si="2"/>
        <v>35200</v>
      </c>
      <c r="I19" s="88"/>
      <c r="J19" s="88"/>
    </row>
    <row r="20" spans="1:10" s="4" customFormat="1" ht="31.5" x14ac:dyDescent="0.25">
      <c r="A20" s="9" t="s">
        <v>435</v>
      </c>
      <c r="B20" s="8" t="s">
        <v>56</v>
      </c>
      <c r="C20" s="6" t="s">
        <v>447</v>
      </c>
      <c r="D20" s="6">
        <v>13519.56</v>
      </c>
      <c r="E20" s="6">
        <v>0</v>
      </c>
      <c r="F20" s="6">
        <f t="shared" si="0"/>
        <v>13519.56</v>
      </c>
      <c r="G20" s="98">
        <f t="shared" si="1"/>
        <v>2703.91</v>
      </c>
      <c r="H20" s="98">
        <f t="shared" si="2"/>
        <v>16223.47</v>
      </c>
      <c r="I20" s="88"/>
      <c r="J20" s="88"/>
    </row>
    <row r="21" spans="1:10" s="4" customFormat="1" ht="63" x14ac:dyDescent="0.25">
      <c r="A21" s="9" t="s">
        <v>436</v>
      </c>
      <c r="B21" s="8" t="s">
        <v>302</v>
      </c>
      <c r="C21" s="6" t="s">
        <v>511</v>
      </c>
      <c r="D21" s="6">
        <v>9608.2000000000007</v>
      </c>
      <c r="E21" s="6">
        <v>6889.67</v>
      </c>
      <c r="F21" s="6">
        <f t="shared" si="0"/>
        <v>16497.870000000003</v>
      </c>
      <c r="G21" s="98">
        <f t="shared" si="1"/>
        <v>3299.57</v>
      </c>
      <c r="H21" s="98">
        <f t="shared" si="2"/>
        <v>19797.440000000002</v>
      </c>
      <c r="I21" s="88"/>
      <c r="J21" s="88"/>
    </row>
    <row r="22" spans="1:10" s="4" customFormat="1" ht="94.5" x14ac:dyDescent="0.25">
      <c r="A22" s="9" t="s">
        <v>437</v>
      </c>
      <c r="B22" s="8" t="s">
        <v>49</v>
      </c>
      <c r="C22" s="6" t="s">
        <v>511</v>
      </c>
      <c r="D22" s="6">
        <v>0</v>
      </c>
      <c r="E22" s="6">
        <v>20144.690000000002</v>
      </c>
      <c r="F22" s="6">
        <f t="shared" si="0"/>
        <v>20144.690000000002</v>
      </c>
      <c r="G22" s="98">
        <f t="shared" si="1"/>
        <v>4028.94</v>
      </c>
      <c r="H22" s="98">
        <f t="shared" si="2"/>
        <v>24173.63</v>
      </c>
      <c r="I22" s="88"/>
      <c r="J22" s="88"/>
    </row>
    <row r="23" spans="1:10" s="4" customFormat="1" ht="47.25" x14ac:dyDescent="0.25">
      <c r="A23" s="9" t="s">
        <v>438</v>
      </c>
      <c r="B23" s="8" t="s">
        <v>303</v>
      </c>
      <c r="C23" s="6" t="s">
        <v>512</v>
      </c>
      <c r="D23" s="6">
        <v>48806.69</v>
      </c>
      <c r="E23" s="6">
        <v>9267.36</v>
      </c>
      <c r="F23" s="6">
        <f t="shared" si="0"/>
        <v>58074.05</v>
      </c>
      <c r="G23" s="98">
        <f t="shared" si="1"/>
        <v>11614.81</v>
      </c>
      <c r="H23" s="98">
        <f t="shared" si="2"/>
        <v>69688.86</v>
      </c>
      <c r="I23" s="88"/>
      <c r="J23" s="88"/>
    </row>
    <row r="24" spans="1:10" s="4" customFormat="1" ht="21.75" customHeight="1" x14ac:dyDescent="0.25">
      <c r="A24" s="9" t="s">
        <v>439</v>
      </c>
      <c r="B24" s="11" t="s">
        <v>1059</v>
      </c>
      <c r="C24" s="10"/>
      <c r="D24" s="10"/>
      <c r="E24" s="10"/>
      <c r="F24" s="10"/>
      <c r="G24" s="10"/>
      <c r="H24" s="10"/>
      <c r="I24" s="88"/>
      <c r="J24" s="88"/>
    </row>
    <row r="25" spans="1:10" s="4" customFormat="1" ht="126" x14ac:dyDescent="0.25">
      <c r="A25" s="9" t="s">
        <v>440</v>
      </c>
      <c r="B25" s="8" t="s">
        <v>304</v>
      </c>
      <c r="C25" s="6" t="s">
        <v>446</v>
      </c>
      <c r="D25" s="6">
        <v>50417</v>
      </c>
      <c r="E25" s="6">
        <v>0</v>
      </c>
      <c r="F25" s="6">
        <f t="shared" ref="F25:F30" si="3">D25+E25</f>
        <v>50417</v>
      </c>
      <c r="G25" s="98">
        <f t="shared" ref="G25:G30" si="4">ROUND(F25*0.2,2)</f>
        <v>10083.4</v>
      </c>
      <c r="H25" s="98">
        <f t="shared" ref="H25:H30" si="5">F25+G25</f>
        <v>60500.4</v>
      </c>
      <c r="I25" s="88"/>
      <c r="J25" s="88"/>
    </row>
    <row r="26" spans="1:10" s="4" customFormat="1" ht="31.5" x14ac:dyDescent="0.25">
      <c r="A26" s="9" t="s">
        <v>441</v>
      </c>
      <c r="B26" s="8" t="s">
        <v>55</v>
      </c>
      <c r="C26" s="6" t="s">
        <v>447</v>
      </c>
      <c r="D26" s="6">
        <v>23637.42</v>
      </c>
      <c r="E26" s="6">
        <v>0</v>
      </c>
      <c r="F26" s="6">
        <f t="shared" si="3"/>
        <v>23637.42</v>
      </c>
      <c r="G26" s="98">
        <f t="shared" si="4"/>
        <v>4727.4799999999996</v>
      </c>
      <c r="H26" s="98">
        <f t="shared" si="5"/>
        <v>28364.899999999998</v>
      </c>
      <c r="I26" s="88"/>
      <c r="J26" s="88"/>
    </row>
    <row r="27" spans="1:10" s="4" customFormat="1" ht="31.5" x14ac:dyDescent="0.25">
      <c r="A27" s="9" t="s">
        <v>442</v>
      </c>
      <c r="B27" s="8" t="s">
        <v>56</v>
      </c>
      <c r="C27" s="6" t="s">
        <v>447</v>
      </c>
      <c r="D27" s="6">
        <v>13519.56</v>
      </c>
      <c r="E27" s="6">
        <v>0</v>
      </c>
      <c r="F27" s="6">
        <f t="shared" si="3"/>
        <v>13519.56</v>
      </c>
      <c r="G27" s="98">
        <f t="shared" si="4"/>
        <v>2703.91</v>
      </c>
      <c r="H27" s="98">
        <f t="shared" si="5"/>
        <v>16223.47</v>
      </c>
      <c r="I27" s="88"/>
      <c r="J27" s="88"/>
    </row>
    <row r="28" spans="1:10" s="4" customFormat="1" ht="63" x14ac:dyDescent="0.25">
      <c r="A28" s="9" t="s">
        <v>443</v>
      </c>
      <c r="B28" s="8" t="s">
        <v>57</v>
      </c>
      <c r="C28" s="6" t="s">
        <v>511</v>
      </c>
      <c r="D28" s="6">
        <v>10681.41</v>
      </c>
      <c r="E28" s="6">
        <v>9303.0499999999993</v>
      </c>
      <c r="F28" s="6">
        <f t="shared" si="3"/>
        <v>19984.46</v>
      </c>
      <c r="G28" s="98">
        <f t="shared" si="4"/>
        <v>3996.89</v>
      </c>
      <c r="H28" s="98">
        <f t="shared" si="5"/>
        <v>23981.35</v>
      </c>
      <c r="I28" s="88"/>
      <c r="J28" s="88"/>
    </row>
    <row r="29" spans="1:10" s="4" customFormat="1" ht="94.5" x14ac:dyDescent="0.25">
      <c r="A29" s="9" t="s">
        <v>444</v>
      </c>
      <c r="B29" s="8" t="s">
        <v>49</v>
      </c>
      <c r="C29" s="6" t="s">
        <v>511</v>
      </c>
      <c r="D29" s="6">
        <v>0</v>
      </c>
      <c r="E29" s="6">
        <v>21740.300000000003</v>
      </c>
      <c r="F29" s="6">
        <f t="shared" si="3"/>
        <v>21740.300000000003</v>
      </c>
      <c r="G29" s="98">
        <f t="shared" si="4"/>
        <v>4348.0600000000004</v>
      </c>
      <c r="H29" s="98">
        <f t="shared" si="5"/>
        <v>26088.360000000004</v>
      </c>
      <c r="I29" s="88"/>
      <c r="J29" s="88"/>
    </row>
    <row r="30" spans="1:10" s="4" customFormat="1" ht="47.25" x14ac:dyDescent="0.25">
      <c r="A30" s="9" t="s">
        <v>445</v>
      </c>
      <c r="B30" s="8" t="s">
        <v>303</v>
      </c>
      <c r="C30" s="6" t="s">
        <v>512</v>
      </c>
      <c r="D30" s="6">
        <v>66735.240000000005</v>
      </c>
      <c r="E30" s="6">
        <v>0</v>
      </c>
      <c r="F30" s="6">
        <f t="shared" si="3"/>
        <v>66735.240000000005</v>
      </c>
      <c r="G30" s="5">
        <f t="shared" si="4"/>
        <v>13347.05</v>
      </c>
      <c r="H30" s="5">
        <f t="shared" si="5"/>
        <v>80082.290000000008</v>
      </c>
      <c r="I30" s="88"/>
      <c r="J30" s="88"/>
    </row>
    <row r="31" spans="1:10" s="4" customFormat="1" ht="18.75" x14ac:dyDescent="0.25">
      <c r="A31" s="9" t="s">
        <v>762</v>
      </c>
      <c r="B31" s="11" t="s">
        <v>1060</v>
      </c>
      <c r="C31" s="31"/>
      <c r="D31" s="10"/>
      <c r="E31" s="10"/>
      <c r="F31" s="10"/>
      <c r="G31" s="10"/>
      <c r="H31" s="10"/>
      <c r="I31" s="88"/>
      <c r="J31" s="88"/>
    </row>
    <row r="32" spans="1:10" s="4" customFormat="1" ht="110.25" x14ac:dyDescent="0.25">
      <c r="A32" s="9" t="s">
        <v>766</v>
      </c>
      <c r="B32" s="8" t="s">
        <v>764</v>
      </c>
      <c r="C32" s="6" t="s">
        <v>773</v>
      </c>
      <c r="D32" s="6">
        <v>40178.480000000003</v>
      </c>
      <c r="E32" s="6">
        <v>0</v>
      </c>
      <c r="F32" s="6">
        <f t="shared" ref="F32:F37" si="6">D32+E32</f>
        <v>40178.480000000003</v>
      </c>
      <c r="G32" s="98">
        <f t="shared" ref="G32:G37" si="7">ROUND(F32*0.2,2)</f>
        <v>8035.7</v>
      </c>
      <c r="H32" s="98">
        <f t="shared" ref="H32:H37" si="8">F32+G32</f>
        <v>48214.18</v>
      </c>
      <c r="I32" s="88"/>
      <c r="J32" s="88"/>
    </row>
    <row r="33" spans="1:10" s="4" customFormat="1" ht="31.5" x14ac:dyDescent="0.25">
      <c r="A33" s="9" t="s">
        <v>767</v>
      </c>
      <c r="B33" s="8" t="s">
        <v>55</v>
      </c>
      <c r="C33" s="6" t="s">
        <v>447</v>
      </c>
      <c r="D33" s="6">
        <v>52024.56</v>
      </c>
      <c r="E33" s="6">
        <v>0</v>
      </c>
      <c r="F33" s="6">
        <f t="shared" si="6"/>
        <v>52024.56</v>
      </c>
      <c r="G33" s="98">
        <f t="shared" si="7"/>
        <v>10404.91</v>
      </c>
      <c r="H33" s="98">
        <f t="shared" si="8"/>
        <v>62429.47</v>
      </c>
      <c r="I33" s="88"/>
      <c r="J33" s="88"/>
    </row>
    <row r="34" spans="1:10" s="4" customFormat="1" ht="31.5" x14ac:dyDescent="0.25">
      <c r="A34" s="9" t="s">
        <v>768</v>
      </c>
      <c r="B34" s="8" t="s">
        <v>56</v>
      </c>
      <c r="C34" s="6" t="s">
        <v>447</v>
      </c>
      <c r="D34" s="6">
        <v>19619.480000000003</v>
      </c>
      <c r="E34" s="6">
        <v>0</v>
      </c>
      <c r="F34" s="6">
        <f t="shared" si="6"/>
        <v>19619.480000000003</v>
      </c>
      <c r="G34" s="98">
        <f t="shared" si="7"/>
        <v>3923.9</v>
      </c>
      <c r="H34" s="98">
        <f t="shared" si="8"/>
        <v>23543.380000000005</v>
      </c>
      <c r="I34" s="88"/>
      <c r="J34" s="88"/>
    </row>
    <row r="35" spans="1:10" s="4" customFormat="1" ht="63" x14ac:dyDescent="0.25">
      <c r="A35" s="9" t="s">
        <v>769</v>
      </c>
      <c r="B35" s="8" t="s">
        <v>302</v>
      </c>
      <c r="C35" s="6" t="s">
        <v>512</v>
      </c>
      <c r="D35" s="6">
        <v>21581.97</v>
      </c>
      <c r="E35" s="6">
        <v>12006.47</v>
      </c>
      <c r="F35" s="6">
        <f t="shared" si="6"/>
        <v>33588.44</v>
      </c>
      <c r="G35" s="98">
        <f t="shared" si="7"/>
        <v>6717.69</v>
      </c>
      <c r="H35" s="98">
        <f t="shared" si="8"/>
        <v>40306.130000000005</v>
      </c>
      <c r="I35" s="88"/>
      <c r="J35" s="88"/>
    </row>
    <row r="36" spans="1:10" s="4" customFormat="1" ht="94.5" x14ac:dyDescent="0.25">
      <c r="A36" s="9" t="s">
        <v>770</v>
      </c>
      <c r="B36" s="8" t="s">
        <v>49</v>
      </c>
      <c r="C36" s="6" t="s">
        <v>512</v>
      </c>
      <c r="D36" s="6">
        <v>0</v>
      </c>
      <c r="E36" s="6">
        <v>22760.510000000002</v>
      </c>
      <c r="F36" s="6">
        <f t="shared" si="6"/>
        <v>22760.510000000002</v>
      </c>
      <c r="G36" s="98">
        <f t="shared" si="7"/>
        <v>4552.1000000000004</v>
      </c>
      <c r="H36" s="98">
        <f t="shared" si="8"/>
        <v>27312.61</v>
      </c>
      <c r="I36" s="88"/>
      <c r="J36" s="88"/>
    </row>
    <row r="37" spans="1:10" s="4" customFormat="1" x14ac:dyDescent="0.25">
      <c r="A37" s="9" t="s">
        <v>771</v>
      </c>
      <c r="B37" s="20" t="s">
        <v>765</v>
      </c>
      <c r="C37" s="6" t="s">
        <v>774</v>
      </c>
      <c r="D37" s="6">
        <v>59173.440000000002</v>
      </c>
      <c r="E37" s="6">
        <v>16699.78</v>
      </c>
      <c r="F37" s="6">
        <f t="shared" si="6"/>
        <v>75873.22</v>
      </c>
      <c r="G37" s="98">
        <f t="shared" si="7"/>
        <v>15174.64</v>
      </c>
      <c r="H37" s="98">
        <f t="shared" si="8"/>
        <v>91047.86</v>
      </c>
      <c r="I37" s="88"/>
      <c r="J37" s="88"/>
    </row>
    <row r="38" spans="1:10" s="4" customFormat="1" ht="22.5" customHeight="1" x14ac:dyDescent="0.25">
      <c r="A38" s="9" t="s">
        <v>763</v>
      </c>
      <c r="B38" s="11" t="s">
        <v>1061</v>
      </c>
      <c r="C38" s="10"/>
      <c r="D38" s="10"/>
      <c r="E38" s="10"/>
      <c r="F38" s="10"/>
      <c r="G38" s="10"/>
      <c r="H38" s="10"/>
      <c r="I38" s="88"/>
      <c r="J38" s="88"/>
    </row>
    <row r="39" spans="1:10" s="4" customFormat="1" ht="126" x14ac:dyDescent="0.25">
      <c r="A39" s="9" t="s">
        <v>775</v>
      </c>
      <c r="B39" s="8" t="s">
        <v>772</v>
      </c>
      <c r="C39" s="6" t="s">
        <v>773</v>
      </c>
      <c r="D39" s="6">
        <v>65813.899999999994</v>
      </c>
      <c r="E39" s="6">
        <v>0</v>
      </c>
      <c r="F39" s="6">
        <f t="shared" ref="F39:F44" si="9">D39+E39</f>
        <v>65813.899999999994</v>
      </c>
      <c r="G39" s="98">
        <f t="shared" ref="G39:G44" si="10">ROUND(F39*0.2,2)</f>
        <v>13162.78</v>
      </c>
      <c r="H39" s="98">
        <f t="shared" ref="H39:H44" si="11">F39+G39</f>
        <v>78976.679999999993</v>
      </c>
      <c r="I39" s="88"/>
      <c r="J39" s="88"/>
    </row>
    <row r="40" spans="1:10" s="4" customFormat="1" ht="31.5" x14ac:dyDescent="0.25">
      <c r="A40" s="9" t="s">
        <v>776</v>
      </c>
      <c r="B40" s="8" t="s">
        <v>55</v>
      </c>
      <c r="C40" s="6" t="s">
        <v>447</v>
      </c>
      <c r="D40" s="6">
        <v>52020.56</v>
      </c>
      <c r="E40" s="6">
        <v>0</v>
      </c>
      <c r="F40" s="6">
        <f t="shared" si="9"/>
        <v>52020.56</v>
      </c>
      <c r="G40" s="98">
        <f t="shared" si="10"/>
        <v>10404.11</v>
      </c>
      <c r="H40" s="98">
        <f t="shared" si="11"/>
        <v>62424.67</v>
      </c>
      <c r="I40" s="88"/>
      <c r="J40" s="88"/>
    </row>
    <row r="41" spans="1:10" s="4" customFormat="1" ht="31.5" x14ac:dyDescent="0.25">
      <c r="A41" s="9" t="s">
        <v>777</v>
      </c>
      <c r="B41" s="8" t="s">
        <v>56</v>
      </c>
      <c r="C41" s="6" t="s">
        <v>447</v>
      </c>
      <c r="D41" s="6">
        <v>19572.11</v>
      </c>
      <c r="E41" s="6">
        <v>0</v>
      </c>
      <c r="F41" s="6">
        <f t="shared" si="9"/>
        <v>19572.11</v>
      </c>
      <c r="G41" s="98">
        <f t="shared" si="10"/>
        <v>3914.42</v>
      </c>
      <c r="H41" s="98">
        <f t="shared" si="11"/>
        <v>23486.53</v>
      </c>
      <c r="I41" s="88"/>
      <c r="J41" s="88"/>
    </row>
    <row r="42" spans="1:10" s="4" customFormat="1" ht="63" x14ac:dyDescent="0.25">
      <c r="A42" s="9" t="s">
        <v>778</v>
      </c>
      <c r="B42" s="8" t="s">
        <v>302</v>
      </c>
      <c r="C42" s="6" t="s">
        <v>512</v>
      </c>
      <c r="D42" s="6">
        <v>12349.79</v>
      </c>
      <c r="E42" s="6">
        <v>11982.47</v>
      </c>
      <c r="F42" s="6">
        <f t="shared" si="9"/>
        <v>24332.260000000002</v>
      </c>
      <c r="G42" s="98">
        <f t="shared" si="10"/>
        <v>4866.45</v>
      </c>
      <c r="H42" s="98">
        <f t="shared" si="11"/>
        <v>29198.710000000003</v>
      </c>
      <c r="I42" s="88"/>
      <c r="J42" s="88"/>
    </row>
    <row r="43" spans="1:10" s="4" customFormat="1" ht="94.5" x14ac:dyDescent="0.25">
      <c r="A43" s="9" t="s">
        <v>779</v>
      </c>
      <c r="B43" s="8" t="s">
        <v>49</v>
      </c>
      <c r="C43" s="6" t="s">
        <v>512</v>
      </c>
      <c r="D43" s="6">
        <v>0</v>
      </c>
      <c r="E43" s="6">
        <v>22760.510000000002</v>
      </c>
      <c r="F43" s="6">
        <f t="shared" si="9"/>
        <v>22760.510000000002</v>
      </c>
      <c r="G43" s="98">
        <f t="shared" si="10"/>
        <v>4552.1000000000004</v>
      </c>
      <c r="H43" s="98">
        <f t="shared" si="11"/>
        <v>27312.61</v>
      </c>
      <c r="I43" s="88"/>
      <c r="J43" s="88"/>
    </row>
    <row r="44" spans="1:10" s="4" customFormat="1" ht="31.5" x14ac:dyDescent="0.25">
      <c r="A44" s="9" t="s">
        <v>780</v>
      </c>
      <c r="B44" s="8" t="s">
        <v>765</v>
      </c>
      <c r="C44" s="6" t="s">
        <v>512</v>
      </c>
      <c r="D44" s="6">
        <v>59173.440000000002</v>
      </c>
      <c r="E44" s="6">
        <v>16699.78</v>
      </c>
      <c r="F44" s="6">
        <f t="shared" si="9"/>
        <v>75873.22</v>
      </c>
      <c r="G44" s="98">
        <f t="shared" si="10"/>
        <v>15174.64</v>
      </c>
      <c r="H44" s="98">
        <f t="shared" si="11"/>
        <v>91047.86</v>
      </c>
      <c r="I44" s="88"/>
      <c r="J44" s="88"/>
    </row>
    <row r="45" spans="1:10" s="4" customFormat="1" ht="19.5" customHeight="1" x14ac:dyDescent="0.25">
      <c r="A45" s="9" t="s">
        <v>824</v>
      </c>
      <c r="B45" s="11" t="s">
        <v>1062</v>
      </c>
      <c r="C45" s="31"/>
      <c r="D45" s="10"/>
      <c r="E45" s="10"/>
      <c r="F45" s="10"/>
      <c r="G45" s="10"/>
      <c r="H45" s="10"/>
      <c r="I45" s="88"/>
      <c r="J45" s="88"/>
    </row>
    <row r="46" spans="1:10" s="4" customFormat="1" ht="110.25" x14ac:dyDescent="0.25">
      <c r="A46" s="9" t="s">
        <v>825</v>
      </c>
      <c r="B46" s="8" t="s">
        <v>831</v>
      </c>
      <c r="C46" s="6" t="s">
        <v>446</v>
      </c>
      <c r="D46" s="6">
        <v>31466.550000000003</v>
      </c>
      <c r="E46" s="6">
        <v>0</v>
      </c>
      <c r="F46" s="6">
        <f t="shared" ref="F46:F51" si="12">D46+E46</f>
        <v>31466.550000000003</v>
      </c>
      <c r="G46" s="98">
        <f t="shared" ref="G46:G51" si="13">ROUND(F46*0.2,2)</f>
        <v>6293.31</v>
      </c>
      <c r="H46" s="98">
        <f t="shared" ref="H46:H51" si="14">F46+G46</f>
        <v>37759.86</v>
      </c>
      <c r="I46" s="88"/>
      <c r="J46" s="88"/>
    </row>
    <row r="47" spans="1:10" s="4" customFormat="1" ht="31.5" x14ac:dyDescent="0.25">
      <c r="A47" s="9" t="s">
        <v>826</v>
      </c>
      <c r="B47" s="8" t="s">
        <v>55</v>
      </c>
      <c r="C47" s="6" t="s">
        <v>447</v>
      </c>
      <c r="D47" s="6">
        <v>17255</v>
      </c>
      <c r="E47" s="6">
        <v>0</v>
      </c>
      <c r="F47" s="6">
        <f t="shared" si="12"/>
        <v>17255</v>
      </c>
      <c r="G47" s="98">
        <f t="shared" si="13"/>
        <v>3451</v>
      </c>
      <c r="H47" s="98">
        <f t="shared" si="14"/>
        <v>20706</v>
      </c>
      <c r="I47" s="88"/>
      <c r="J47" s="88"/>
    </row>
    <row r="48" spans="1:10" s="4" customFormat="1" ht="31.5" x14ac:dyDescent="0.25">
      <c r="A48" s="9" t="s">
        <v>827</v>
      </c>
      <c r="B48" s="8" t="s">
        <v>56</v>
      </c>
      <c r="C48" s="6" t="s">
        <v>447</v>
      </c>
      <c r="D48" s="6">
        <v>8710.7800000000007</v>
      </c>
      <c r="E48" s="6">
        <v>0</v>
      </c>
      <c r="F48" s="6">
        <f t="shared" si="12"/>
        <v>8710.7800000000007</v>
      </c>
      <c r="G48" s="98">
        <f t="shared" si="13"/>
        <v>1742.16</v>
      </c>
      <c r="H48" s="98">
        <f t="shared" si="14"/>
        <v>10452.94</v>
      </c>
      <c r="I48" s="88"/>
      <c r="J48" s="88"/>
    </row>
    <row r="49" spans="1:10" s="4" customFormat="1" ht="63" x14ac:dyDescent="0.25">
      <c r="A49" s="9" t="s">
        <v>828</v>
      </c>
      <c r="B49" s="8" t="s">
        <v>302</v>
      </c>
      <c r="C49" s="6" t="s">
        <v>512</v>
      </c>
      <c r="D49" s="6">
        <v>9950.4599999999991</v>
      </c>
      <c r="E49" s="6">
        <v>8378.92</v>
      </c>
      <c r="F49" s="6">
        <f t="shared" si="12"/>
        <v>18329.379999999997</v>
      </c>
      <c r="G49" s="98">
        <f t="shared" si="13"/>
        <v>3665.88</v>
      </c>
      <c r="H49" s="98">
        <f t="shared" si="14"/>
        <v>21995.26</v>
      </c>
      <c r="I49" s="88"/>
      <c r="J49" s="88"/>
    </row>
    <row r="50" spans="1:10" s="4" customFormat="1" ht="94.5" x14ac:dyDescent="0.25">
      <c r="A50" s="9" t="s">
        <v>829</v>
      </c>
      <c r="B50" s="8" t="s">
        <v>49</v>
      </c>
      <c r="C50" s="6" t="s">
        <v>512</v>
      </c>
      <c r="D50" s="6">
        <v>0</v>
      </c>
      <c r="E50" s="6">
        <v>20974.36</v>
      </c>
      <c r="F50" s="6">
        <f t="shared" si="12"/>
        <v>20974.36</v>
      </c>
      <c r="G50" s="98">
        <f t="shared" si="13"/>
        <v>4194.87</v>
      </c>
      <c r="H50" s="98">
        <f t="shared" si="14"/>
        <v>25169.23</v>
      </c>
      <c r="I50" s="88"/>
      <c r="J50" s="88"/>
    </row>
    <row r="51" spans="1:10" s="4" customFormat="1" ht="31.5" x14ac:dyDescent="0.25">
      <c r="A51" s="9" t="s">
        <v>830</v>
      </c>
      <c r="B51" s="8" t="s">
        <v>832</v>
      </c>
      <c r="C51" s="6" t="s">
        <v>774</v>
      </c>
      <c r="D51" s="6">
        <v>50731.61</v>
      </c>
      <c r="E51" s="6">
        <v>9267.36</v>
      </c>
      <c r="F51" s="6">
        <f t="shared" si="12"/>
        <v>59998.97</v>
      </c>
      <c r="G51" s="98">
        <f t="shared" si="13"/>
        <v>11999.79</v>
      </c>
      <c r="H51" s="98">
        <f t="shared" si="14"/>
        <v>71998.760000000009</v>
      </c>
      <c r="I51" s="88"/>
      <c r="J51" s="88"/>
    </row>
    <row r="52" spans="1:10" s="17" customFormat="1" ht="24.75" customHeight="1" x14ac:dyDescent="0.25">
      <c r="A52" s="9" t="s">
        <v>415</v>
      </c>
      <c r="B52" s="169" t="s">
        <v>1044</v>
      </c>
      <c r="C52" s="170"/>
      <c r="D52" s="170"/>
      <c r="E52" s="170"/>
      <c r="F52" s="170"/>
      <c r="G52" s="170"/>
      <c r="H52" s="171"/>
      <c r="I52" s="88"/>
      <c r="J52" s="88"/>
    </row>
    <row r="53" spans="1:10" s="17" customFormat="1" ht="21.75" customHeight="1" x14ac:dyDescent="0.25">
      <c r="A53" s="9" t="s">
        <v>416</v>
      </c>
      <c r="B53" s="11" t="s">
        <v>1063</v>
      </c>
      <c r="C53" s="116"/>
      <c r="D53" s="116"/>
      <c r="E53" s="116"/>
      <c r="F53" s="116"/>
      <c r="G53" s="116"/>
      <c r="H53" s="117"/>
      <c r="I53" s="88"/>
      <c r="J53" s="88"/>
    </row>
    <row r="54" spans="1:10" s="3" customFormat="1" ht="189" x14ac:dyDescent="0.25">
      <c r="A54" s="115" t="s">
        <v>425</v>
      </c>
      <c r="B54" s="120" t="s">
        <v>1042</v>
      </c>
      <c r="C54" s="7" t="s">
        <v>54</v>
      </c>
      <c r="D54" s="7">
        <v>8773.86</v>
      </c>
      <c r="E54" s="7">
        <v>1096.73</v>
      </c>
      <c r="F54" s="107">
        <f t="shared" ref="F54:F55" si="15">D54+E54</f>
        <v>9870.59</v>
      </c>
      <c r="G54" s="100">
        <f t="shared" ref="G54:G55" si="16">ROUND(F54*0.2,2)</f>
        <v>1974.12</v>
      </c>
      <c r="H54" s="100">
        <f t="shared" ref="H54:H55" si="17">F54+G54</f>
        <v>11844.71</v>
      </c>
      <c r="I54" s="87"/>
      <c r="J54" s="87"/>
    </row>
    <row r="55" spans="1:10" s="3" customFormat="1" ht="63" x14ac:dyDescent="0.25">
      <c r="A55" s="115" t="s">
        <v>426</v>
      </c>
      <c r="B55" s="120" t="s">
        <v>1043</v>
      </c>
      <c r="C55" s="7" t="s">
        <v>54</v>
      </c>
      <c r="D55" s="7">
        <v>5176.96</v>
      </c>
      <c r="E55" s="7">
        <v>662.44999999999993</v>
      </c>
      <c r="F55" s="107">
        <f t="shared" si="15"/>
        <v>5839.41</v>
      </c>
      <c r="G55" s="100">
        <f t="shared" si="16"/>
        <v>1167.8800000000001</v>
      </c>
      <c r="H55" s="100">
        <f t="shared" si="17"/>
        <v>7007.29</v>
      </c>
      <c r="I55" s="87"/>
      <c r="J55" s="87"/>
    </row>
    <row r="56" spans="1:10" s="4" customFormat="1" ht="22.5" customHeight="1" x14ac:dyDescent="0.25">
      <c r="A56" s="9" t="s">
        <v>417</v>
      </c>
      <c r="B56" s="162" t="s">
        <v>1064</v>
      </c>
      <c r="C56" s="163"/>
      <c r="D56" s="163"/>
      <c r="E56" s="163"/>
      <c r="F56" s="163"/>
      <c r="G56" s="163"/>
      <c r="H56" s="164"/>
      <c r="I56" s="87"/>
      <c r="J56" s="87"/>
    </row>
    <row r="57" spans="1:10" s="4" customFormat="1" ht="189" x14ac:dyDescent="0.25">
      <c r="A57" s="115" t="s">
        <v>427</v>
      </c>
      <c r="B57" s="120" t="s">
        <v>1042</v>
      </c>
      <c r="C57" s="6" t="s">
        <v>54</v>
      </c>
      <c r="D57" s="6">
        <v>9608.83</v>
      </c>
      <c r="E57" s="6">
        <v>1201.1100000000001</v>
      </c>
      <c r="F57" s="107">
        <f t="shared" ref="F57:F58" si="18">D57+E57</f>
        <v>10809.94</v>
      </c>
      <c r="G57" s="98">
        <f t="shared" ref="G57:G58" si="19">ROUND(F57*0.2,2)</f>
        <v>2161.9899999999998</v>
      </c>
      <c r="H57" s="98">
        <f t="shared" ref="H57:H58" si="20">F57+G57</f>
        <v>12971.93</v>
      </c>
      <c r="I57" s="87"/>
      <c r="J57" s="87"/>
    </row>
    <row r="58" spans="1:10" s="4" customFormat="1" ht="63" x14ac:dyDescent="0.25">
      <c r="A58" s="115" t="s">
        <v>428</v>
      </c>
      <c r="B58" s="120" t="s">
        <v>1043</v>
      </c>
      <c r="C58" s="6" t="s">
        <v>54</v>
      </c>
      <c r="D58" s="6">
        <v>4309.6900000000005</v>
      </c>
      <c r="E58" s="6">
        <v>575.75</v>
      </c>
      <c r="F58" s="107">
        <f t="shared" si="18"/>
        <v>4885.4400000000005</v>
      </c>
      <c r="G58" s="98">
        <f t="shared" si="19"/>
        <v>977.09</v>
      </c>
      <c r="H58" s="98">
        <f t="shared" si="20"/>
        <v>5862.5300000000007</v>
      </c>
      <c r="I58" s="87"/>
      <c r="J58" s="87"/>
    </row>
    <row r="59" spans="1:10" s="4" customFormat="1" ht="23.25" customHeight="1" x14ac:dyDescent="0.25">
      <c r="A59" s="9" t="s">
        <v>418</v>
      </c>
      <c r="B59" s="162" t="s">
        <v>1065</v>
      </c>
      <c r="C59" s="163"/>
      <c r="D59" s="163"/>
      <c r="E59" s="163"/>
      <c r="F59" s="163"/>
      <c r="G59" s="163"/>
      <c r="H59" s="164"/>
      <c r="I59" s="87"/>
      <c r="J59" s="87"/>
    </row>
    <row r="60" spans="1:10" s="4" customFormat="1" ht="189" x14ac:dyDescent="0.25">
      <c r="A60" s="115" t="s">
        <v>429</v>
      </c>
      <c r="B60" s="120" t="s">
        <v>1042</v>
      </c>
      <c r="C60" s="6" t="s">
        <v>54</v>
      </c>
      <c r="D60" s="6">
        <v>13257.95</v>
      </c>
      <c r="E60" s="6">
        <v>1657.25</v>
      </c>
      <c r="F60" s="107">
        <f t="shared" ref="F60:F61" si="21">D60+E60</f>
        <v>14915.2</v>
      </c>
      <c r="G60" s="98">
        <f t="shared" ref="G60:G61" si="22">ROUND(F60*0.2,2)</f>
        <v>2983.04</v>
      </c>
      <c r="H60" s="98">
        <f t="shared" ref="H60:H61" si="23">F60+G60</f>
        <v>17898.240000000002</v>
      </c>
      <c r="I60" s="87"/>
      <c r="J60" s="87"/>
    </row>
    <row r="61" spans="1:10" s="4" customFormat="1" ht="63" x14ac:dyDescent="0.25">
      <c r="A61" s="115" t="s">
        <v>430</v>
      </c>
      <c r="B61" s="120" t="s">
        <v>1043</v>
      </c>
      <c r="C61" s="6" t="s">
        <v>54</v>
      </c>
      <c r="D61" s="6">
        <v>6684.61</v>
      </c>
      <c r="E61" s="6">
        <v>758.21</v>
      </c>
      <c r="F61" s="107">
        <f t="shared" si="21"/>
        <v>7442.82</v>
      </c>
      <c r="G61" s="98">
        <f t="shared" si="22"/>
        <v>1488.56</v>
      </c>
      <c r="H61" s="98">
        <f t="shared" si="23"/>
        <v>8931.3799999999992</v>
      </c>
      <c r="I61" s="87"/>
      <c r="J61" s="87"/>
    </row>
    <row r="62" spans="1:10" s="3" customFormat="1" ht="30.75" customHeight="1" x14ac:dyDescent="0.25">
      <c r="A62" s="9" t="s">
        <v>328</v>
      </c>
      <c r="B62" s="74" t="s">
        <v>448</v>
      </c>
      <c r="C62" s="147" t="s">
        <v>277</v>
      </c>
      <c r="D62" s="147"/>
      <c r="E62" s="147"/>
      <c r="F62" s="147"/>
      <c r="G62" s="147"/>
      <c r="H62" s="147"/>
    </row>
    <row r="63" spans="1:10" s="29" customFormat="1" ht="100.5" customHeight="1" x14ac:dyDescent="0.25">
      <c r="A63" s="168" t="s">
        <v>846</v>
      </c>
      <c r="B63" s="168"/>
      <c r="C63" s="168"/>
      <c r="D63" s="168"/>
      <c r="E63" s="168"/>
      <c r="F63" s="168"/>
      <c r="G63" s="168"/>
      <c r="H63" s="168"/>
    </row>
    <row r="65" spans="1:8" s="25" customFormat="1" x14ac:dyDescent="0.25">
      <c r="A65" s="36"/>
      <c r="B65" s="37"/>
      <c r="C65" s="38"/>
      <c r="D65" s="39"/>
      <c r="E65" s="39"/>
      <c r="F65" s="39"/>
      <c r="G65" s="3"/>
      <c r="H65" s="40"/>
    </row>
    <row r="66" spans="1:8" s="2" customFormat="1" ht="18.75" hidden="1" x14ac:dyDescent="0.25">
      <c r="A66" s="41"/>
      <c r="B66" s="13"/>
      <c r="C66" s="13"/>
      <c r="D66" s="42"/>
      <c r="E66" s="41"/>
      <c r="F66" s="41"/>
      <c r="G66" s="41"/>
      <c r="H66" s="41"/>
    </row>
    <row r="67" spans="1:8" s="2" customFormat="1" ht="18.75" hidden="1" x14ac:dyDescent="0.25">
      <c r="A67" s="41"/>
      <c r="B67" s="13"/>
      <c r="C67" s="13"/>
      <c r="D67" s="13"/>
      <c r="E67" s="41"/>
      <c r="F67" s="42" t="s">
        <v>58</v>
      </c>
      <c r="G67" s="41"/>
      <c r="H67" s="41"/>
    </row>
    <row r="68" spans="1:8" hidden="1" x14ac:dyDescent="0.25"/>
    <row r="69" spans="1:8" hidden="1" x14ac:dyDescent="0.25"/>
    <row r="70" spans="1:8" ht="18.75" hidden="1" x14ac:dyDescent="0.25">
      <c r="F70" s="42" t="s">
        <v>59</v>
      </c>
    </row>
    <row r="71" spans="1:8" hidden="1" x14ac:dyDescent="0.25"/>
    <row r="72" spans="1:8" hidden="1" x14ac:dyDescent="0.25"/>
    <row r="73" spans="1:8" hidden="1" x14ac:dyDescent="0.25"/>
    <row r="74" spans="1:8" hidden="1" x14ac:dyDescent="0.25"/>
  </sheetData>
  <autoFilter ref="A15:J63"/>
  <mergeCells count="18">
    <mergeCell ref="A63:H63"/>
    <mergeCell ref="C62:H62"/>
    <mergeCell ref="B52:H52"/>
    <mergeCell ref="B56:H56"/>
    <mergeCell ref="B59:H59"/>
    <mergeCell ref="B17:H17"/>
    <mergeCell ref="A9:H9"/>
    <mergeCell ref="A10:H10"/>
    <mergeCell ref="B12:B15"/>
    <mergeCell ref="C12:C15"/>
    <mergeCell ref="D12:H12"/>
    <mergeCell ref="D13:F13"/>
    <mergeCell ref="G13:G15"/>
    <mergeCell ref="H13:H15"/>
    <mergeCell ref="D14:D15"/>
    <mergeCell ref="A12:A15"/>
    <mergeCell ref="E14:E15"/>
    <mergeCell ref="F14:F15"/>
  </mergeCells>
  <pageMargins left="0.70866141732283472" right="0.70866141732283472" top="0.74803149606299213" bottom="0.74803149606299213" header="0.31496062992125984" footer="0.31496062992125984"/>
  <pageSetup paperSize="9" scale="4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Прил_7</vt:lpstr>
      <vt:lpstr>Прил_8 </vt:lpstr>
      <vt:lpstr>Прил_7!Область_печати</vt:lpstr>
      <vt:lpstr>'Прил_8 '!Область_печати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Жукова Светлана Викторовна</cp:lastModifiedBy>
  <cp:lastPrinted>2023-12-22T08:11:20Z</cp:lastPrinted>
  <dcterms:created xsi:type="dcterms:W3CDTF">2012-07-03T04:02:51Z</dcterms:created>
  <dcterms:modified xsi:type="dcterms:W3CDTF">2024-01-19T11:29:50Z</dcterms:modified>
</cp:coreProperties>
</file>